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autoCompressPictures="0" defaultThemeVersion="124226"/>
  <mc:AlternateContent xmlns:mc="http://schemas.openxmlformats.org/markup-compatibility/2006">
    <mc:Choice Requires="x15">
      <x15ac:absPath xmlns:x15ac="http://schemas.microsoft.com/office/spreadsheetml/2010/11/ac" url="C:\Users\Giulia\Dropbox (ADG &amp; Partners)\ADG &amp; Partners (copy)\Clienti\RETI AMBIENTE\1. RETIAMBIENTE\5. DOCUMENTI SISTEMA 37001\PTPCT Gruppo\"/>
    </mc:Choice>
  </mc:AlternateContent>
  <xr:revisionPtr revIDLastSave="0" documentId="13_ncr:1_{34B7D077-13BC-4203-A668-278FBCBF0526}" xr6:coauthVersionLast="47" xr6:coauthVersionMax="47" xr10:uidLastSave="{00000000-0000-0000-0000-000000000000}"/>
  <bookViews>
    <workbookView xWindow="-23148" yWindow="-108" windowWidth="23256" windowHeight="12576" xr2:uid="{00000000-000D-0000-FFFF-FFFF00000000}"/>
  </bookViews>
  <sheets>
    <sheet name="Intestazione" sheetId="58" r:id="rId1"/>
    <sheet name="Geofor" sheetId="52" r:id="rId2"/>
  </sheets>
  <externalReferences>
    <externalReference r:id="rId3"/>
  </externalReferences>
  <definedNames>
    <definedName name="_xlnm._FilterDatabase" localSheetId="1" hidden="1">Geofor!$A$3:$AU$72</definedName>
    <definedName name="_Hlk97901423" localSheetId="0">Intestazione!#REF!</definedName>
    <definedName name="a" localSheetId="0">#REF!</definedName>
    <definedName name="a">#REF!</definedName>
    <definedName name="abx">[1]Tabelle!$K$14:$K$17</definedName>
    <definedName name="complessità_processo" localSheetId="0">#REF!</definedName>
    <definedName name="complessità_processo">#REF!</definedName>
    <definedName name="controlli" localSheetId="0">#REF!</definedName>
    <definedName name="controlli">#REF!</definedName>
    <definedName name="discrezionalità" localSheetId="0">#REF!</definedName>
    <definedName name="discrezionalità">#REF!</definedName>
    <definedName name="frazio">#REF!</definedName>
    <definedName name="frazionabilità_processo">#REF!</definedName>
    <definedName name="impatto_economico">#REF!</definedName>
    <definedName name="impatto_org_ec_imm">#REF!</definedName>
    <definedName name="impatto_organizzativo">#REF!</definedName>
    <definedName name="impatto_reputazionale">#REF!</definedName>
    <definedName name="indice">[1]Tabelle!$K$14:$L$17</definedName>
    <definedName name="indice_complessita" localSheetId="0">#REF!</definedName>
    <definedName name="indice_complessita">#REF!</definedName>
    <definedName name="indice_controlli" localSheetId="0">#REF!</definedName>
    <definedName name="indice_controlli">#REF!</definedName>
    <definedName name="indice_discrezionalita" localSheetId="0">#REF!</definedName>
    <definedName name="indice_discrezionalita">#REF!</definedName>
    <definedName name="indice_frazionabilita">#REF!</definedName>
    <definedName name="indice_impatto_economico">#REF!</definedName>
    <definedName name="indice_impatto_org_ec_imm">#REF!</definedName>
    <definedName name="indice_impatto_organizzativo">#REF!</definedName>
    <definedName name="indice_impatto_reputazionale">#REF!</definedName>
    <definedName name="indice_rilevanza">#REF!</definedName>
    <definedName name="indice_valore">#REF!</definedName>
    <definedName name="pippo">[1]Tabelle!$K$19:$L$22</definedName>
    <definedName name="rilevanza_esterna" localSheetId="0">#REF!</definedName>
    <definedName name="rilevanza_esterna">#REF!</definedName>
    <definedName name="si" localSheetId="0">#REF!</definedName>
    <definedName name="si">#REF!</definedName>
    <definedName name="valore_economico" localSheetId="0">#REF!</definedName>
    <definedName name="valore_economico">#REF!</definedName>
  </definedNames>
  <calcPr calcId="181029"/>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S5" i="52" l="1"/>
  <c r="S6" i="52"/>
  <c r="S7" i="52"/>
  <c r="S8" i="52"/>
  <c r="S9" i="52"/>
  <c r="S10" i="52"/>
  <c r="S11" i="52"/>
  <c r="S12" i="52"/>
  <c r="S13" i="52"/>
  <c r="S14" i="52"/>
  <c r="S15" i="52"/>
  <c r="S16" i="52"/>
  <c r="S17" i="52"/>
  <c r="S18" i="52"/>
  <c r="S19" i="52"/>
  <c r="S20" i="52"/>
  <c r="S21" i="52"/>
  <c r="S22" i="52"/>
  <c r="S23" i="52"/>
  <c r="S24" i="52"/>
  <c r="S25" i="52"/>
  <c r="S26" i="52"/>
  <c r="S27" i="52"/>
  <c r="S28" i="52"/>
  <c r="S29" i="52"/>
  <c r="S30" i="52"/>
  <c r="S31" i="52"/>
  <c r="S32" i="52"/>
  <c r="S33" i="52"/>
  <c r="S34" i="52"/>
  <c r="S35" i="52"/>
  <c r="S36" i="52"/>
  <c r="S37" i="52"/>
  <c r="S38" i="52"/>
  <c r="S39" i="52"/>
  <c r="S40" i="52"/>
  <c r="S41" i="52"/>
  <c r="S42" i="52"/>
  <c r="S43" i="52"/>
  <c r="S44" i="52"/>
  <c r="S45" i="52"/>
  <c r="S46" i="52"/>
  <c r="S47" i="52"/>
  <c r="S48" i="52"/>
  <c r="S49" i="52"/>
  <c r="S50" i="52"/>
  <c r="S51" i="52"/>
  <c r="S52" i="52"/>
  <c r="S53" i="52"/>
  <c r="S54" i="52"/>
  <c r="S55" i="52"/>
  <c r="S56" i="52"/>
  <c r="S57" i="52"/>
  <c r="S58" i="52"/>
  <c r="S59" i="52"/>
  <c r="S60" i="52"/>
  <c r="S61" i="52"/>
  <c r="S62" i="52"/>
  <c r="S63" i="52"/>
  <c r="S64" i="52"/>
  <c r="S65" i="52"/>
  <c r="S66" i="52"/>
  <c r="S67" i="52"/>
  <c r="S68" i="52"/>
  <c r="S69" i="52"/>
  <c r="S70" i="52"/>
  <c r="S71" i="52"/>
  <c r="S72" i="52"/>
  <c r="S4" i="52"/>
  <c r="V5" i="52" l="1"/>
  <c r="V6" i="52"/>
  <c r="V7" i="52"/>
  <c r="V8" i="52"/>
  <c r="V9" i="52"/>
  <c r="V10" i="52"/>
  <c r="V11" i="52"/>
  <c r="V12" i="52"/>
  <c r="V13" i="52"/>
  <c r="V14" i="52"/>
  <c r="V15" i="52"/>
  <c r="V16" i="52"/>
  <c r="V17" i="52"/>
  <c r="V18" i="52"/>
  <c r="V19" i="52"/>
  <c r="V20" i="52"/>
  <c r="V21" i="52"/>
  <c r="V22" i="52"/>
  <c r="V23" i="52"/>
  <c r="V24" i="52"/>
  <c r="V25" i="52"/>
  <c r="V26" i="52"/>
  <c r="V27" i="52"/>
  <c r="V28" i="52"/>
  <c r="V29" i="52"/>
  <c r="V30" i="52"/>
  <c r="V31" i="52"/>
  <c r="V32" i="52"/>
  <c r="V33" i="52"/>
  <c r="V34" i="52"/>
  <c r="V35" i="52"/>
  <c r="V36" i="52"/>
  <c r="V37" i="52"/>
  <c r="V38" i="52"/>
  <c r="V39" i="52"/>
  <c r="V40" i="52"/>
  <c r="V41" i="52"/>
  <c r="V42" i="52"/>
  <c r="V43" i="52"/>
  <c r="V44" i="52"/>
  <c r="V45" i="52"/>
  <c r="V46" i="52"/>
  <c r="V47" i="52"/>
  <c r="V48" i="52"/>
  <c r="V49" i="52"/>
  <c r="V50" i="52"/>
  <c r="V51" i="52"/>
  <c r="V52" i="52"/>
  <c r="V53" i="52"/>
  <c r="V54" i="52"/>
  <c r="V55" i="52"/>
  <c r="V56" i="52"/>
  <c r="V57" i="52"/>
  <c r="V58" i="52"/>
  <c r="V59" i="52"/>
  <c r="V60" i="52"/>
  <c r="V61" i="52"/>
  <c r="V62" i="52"/>
  <c r="V63" i="52"/>
  <c r="V64" i="52"/>
  <c r="V65" i="52"/>
  <c r="V66" i="52"/>
  <c r="V67" i="52"/>
  <c r="V68" i="52"/>
  <c r="V69" i="52"/>
  <c r="V70" i="52"/>
  <c r="V71" i="52"/>
  <c r="V72" i="52"/>
  <c r="V4" i="52"/>
  <c r="W4" i="52" s="1"/>
  <c r="AC40" i="52"/>
  <c r="AC4" i="52"/>
  <c r="W40" i="52" l="1"/>
  <c r="X40" i="52" s="1"/>
  <c r="AD40" i="52" l="1"/>
  <c r="AE40" i="52" s="1"/>
  <c r="AD4" i="52"/>
  <c r="AE4" i="52" s="1"/>
  <c r="X4" i="52"/>
  <c r="AC67" i="52" l="1"/>
  <c r="AC72" i="52"/>
  <c r="AC71" i="52"/>
  <c r="AC60" i="52"/>
  <c r="W67" i="52" l="1"/>
  <c r="X67" i="52" s="1"/>
  <c r="W72" i="52"/>
  <c r="X72" i="52" s="1"/>
  <c r="W71" i="52"/>
  <c r="X71" i="52" s="1"/>
  <c r="W60" i="52"/>
  <c r="X60" i="52" s="1"/>
  <c r="AD60" i="52" l="1"/>
  <c r="AE60" i="52" s="1"/>
  <c r="AD71" i="52"/>
  <c r="AE71" i="52" s="1"/>
  <c r="AD72" i="52"/>
  <c r="AE72" i="52" s="1"/>
  <c r="AD67" i="52"/>
  <c r="AE67" i="52" s="1"/>
  <c r="AC70" i="52"/>
  <c r="AC58" i="52"/>
  <c r="AC69" i="52"/>
  <c r="AC68" i="52"/>
  <c r="AC66" i="52"/>
  <c r="AC65" i="52"/>
  <c r="AC64" i="52"/>
  <c r="AC63" i="52"/>
  <c r="AC52" i="52"/>
  <c r="AC51" i="52"/>
  <c r="AC50" i="52"/>
  <c r="AC62" i="52"/>
  <c r="AC61" i="52"/>
  <c r="AC59" i="52"/>
  <c r="AC57" i="52"/>
  <c r="AC56" i="52"/>
  <c r="AC55" i="52"/>
  <c r="AC54" i="52"/>
  <c r="AC53" i="52"/>
  <c r="AC49" i="52"/>
  <c r="AC48" i="52"/>
  <c r="AC47" i="52"/>
  <c r="AC46" i="52"/>
  <c r="AC45" i="52"/>
  <c r="AC44" i="52"/>
  <c r="AC43" i="52"/>
  <c r="AC42" i="52"/>
  <c r="AC41" i="52"/>
  <c r="AC39" i="52"/>
  <c r="AC38" i="52"/>
  <c r="AC37" i="52"/>
  <c r="AC36" i="52"/>
  <c r="AC35" i="52"/>
  <c r="AC34" i="52"/>
  <c r="AC33" i="52"/>
  <c r="AC32" i="52"/>
  <c r="AC31" i="52"/>
  <c r="AC30" i="52"/>
  <c r="AC29" i="52"/>
  <c r="AC28" i="52"/>
  <c r="AC27" i="52"/>
  <c r="AC26" i="52"/>
  <c r="AC25" i="52"/>
  <c r="AC24" i="52"/>
  <c r="AC23" i="52"/>
  <c r="AC22" i="52"/>
  <c r="AC21" i="52"/>
  <c r="AC20" i="52"/>
  <c r="AC19" i="52"/>
  <c r="AC18" i="52"/>
  <c r="AC17" i="52"/>
  <c r="AC16" i="52"/>
  <c r="AC15" i="52"/>
  <c r="AC14" i="52"/>
  <c r="AC13" i="52"/>
  <c r="AC12" i="52"/>
  <c r="AC11" i="52"/>
  <c r="AC10" i="52"/>
  <c r="AC9" i="52"/>
  <c r="AC8" i="52"/>
  <c r="AC7" i="52"/>
  <c r="AC6" i="52"/>
  <c r="AC5" i="52"/>
  <c r="W10" i="52" l="1"/>
  <c r="X10" i="52" s="1"/>
  <c r="W49" i="52"/>
  <c r="X49" i="52" s="1"/>
  <c r="W66" i="52"/>
  <c r="X66" i="52" s="1"/>
  <c r="W24" i="52"/>
  <c r="X24" i="52" s="1"/>
  <c r="W32" i="52"/>
  <c r="X32" i="52" s="1"/>
  <c r="W64" i="52"/>
  <c r="X64" i="52" s="1"/>
  <c r="W5" i="52"/>
  <c r="X5" i="52" s="1"/>
  <c r="W29" i="52"/>
  <c r="X29" i="52" s="1"/>
  <c r="W37" i="52"/>
  <c r="X37" i="52" s="1"/>
  <c r="W44" i="52"/>
  <c r="X44" i="52" s="1"/>
  <c r="W6" i="52"/>
  <c r="X6" i="52" s="1"/>
  <c r="W22" i="52"/>
  <c r="X22" i="52" s="1"/>
  <c r="W38" i="52"/>
  <c r="X38" i="52" s="1"/>
  <c r="W45" i="52"/>
  <c r="X45" i="52" s="1"/>
  <c r="W56" i="52"/>
  <c r="X56" i="52" s="1"/>
  <c r="W70" i="52"/>
  <c r="X70" i="52" s="1"/>
  <c r="W59" i="52"/>
  <c r="X59" i="52" s="1"/>
  <c r="W42" i="52"/>
  <c r="X42" i="52" s="1"/>
  <c r="W35" i="52"/>
  <c r="X35" i="52" s="1"/>
  <c r="W12" i="52"/>
  <c r="X12" i="52" s="1"/>
  <c r="W28" i="52"/>
  <c r="X28" i="52" s="1"/>
  <c r="W36" i="52"/>
  <c r="X36" i="52" s="1"/>
  <c r="W7" i="52"/>
  <c r="X7" i="52" s="1"/>
  <c r="W15" i="52"/>
  <c r="X15" i="52" s="1"/>
  <c r="W23" i="52"/>
  <c r="X23" i="52" s="1"/>
  <c r="W57" i="52"/>
  <c r="X57" i="52" s="1"/>
  <c r="W11" i="52"/>
  <c r="X11" i="52" s="1"/>
  <c r="W53" i="52"/>
  <c r="X53" i="52" s="1"/>
  <c r="W62" i="52"/>
  <c r="X62" i="52" s="1"/>
  <c r="W17" i="52"/>
  <c r="X17" i="52" s="1"/>
  <c r="W33" i="52"/>
  <c r="X33" i="52" s="1"/>
  <c r="W65" i="52"/>
  <c r="X65" i="52" s="1"/>
  <c r="W46" i="52"/>
  <c r="X46" i="52" s="1"/>
  <c r="W68" i="52"/>
  <c r="X68" i="52" s="1"/>
  <c r="W39" i="52"/>
  <c r="X39" i="52" s="1"/>
  <c r="W43" i="52"/>
  <c r="X43" i="52" s="1"/>
  <c r="W48" i="52"/>
  <c r="X48" i="52" s="1"/>
  <c r="W8" i="52"/>
  <c r="X8" i="52" s="1"/>
  <c r="W13" i="52"/>
  <c r="X13" i="52" s="1"/>
  <c r="W18" i="52"/>
  <c r="X18" i="52" s="1"/>
  <c r="W31" i="52"/>
  <c r="X31" i="52" s="1"/>
  <c r="W34" i="52"/>
  <c r="X34" i="52" s="1"/>
  <c r="W41" i="52"/>
  <c r="X41" i="52" s="1"/>
  <c r="W50" i="52"/>
  <c r="X50" i="52" s="1"/>
  <c r="W69" i="52"/>
  <c r="X69" i="52" s="1"/>
  <c r="W63" i="52"/>
  <c r="X63" i="52" s="1"/>
  <c r="W9" i="52"/>
  <c r="X9" i="52" s="1"/>
  <c r="W14" i="52"/>
  <c r="X14" i="52" s="1"/>
  <c r="W19" i="52"/>
  <c r="X19" i="52" s="1"/>
  <c r="W27" i="52"/>
  <c r="X27" i="52" s="1"/>
  <c r="W51" i="52"/>
  <c r="X51" i="52" s="1"/>
  <c r="W58" i="52"/>
  <c r="X58" i="52" s="1"/>
  <c r="W16" i="52"/>
  <c r="X16" i="52" s="1"/>
  <c r="W21" i="52"/>
  <c r="X21" i="52" s="1"/>
  <c r="W26" i="52"/>
  <c r="X26" i="52" s="1"/>
  <c r="W47" i="52"/>
  <c r="X47" i="52" s="1"/>
  <c r="W55" i="52"/>
  <c r="X55" i="52" s="1"/>
  <c r="W20" i="52"/>
  <c r="X20" i="52" s="1"/>
  <c r="W25" i="52"/>
  <c r="X25" i="52" s="1"/>
  <c r="W30" i="52"/>
  <c r="X30" i="52" s="1"/>
  <c r="W54" i="52"/>
  <c r="X54" i="52" s="1"/>
  <c r="W61" i="52"/>
  <c r="X61" i="52" s="1"/>
  <c r="W52" i="52"/>
  <c r="X52" i="52" s="1"/>
  <c r="AD58" i="52" l="1"/>
  <c r="AE58" i="52" s="1"/>
  <c r="AD50" i="52"/>
  <c r="AE50" i="52" s="1"/>
  <c r="AD43" i="52"/>
  <c r="AE43" i="52" s="1"/>
  <c r="AD53" i="52"/>
  <c r="AE53" i="52" s="1"/>
  <c r="AD51" i="52"/>
  <c r="AE51" i="52" s="1"/>
  <c r="AD41" i="52"/>
  <c r="AE41" i="52" s="1"/>
  <c r="AD39" i="52"/>
  <c r="AE39" i="52" s="1"/>
  <c r="AD35" i="52"/>
  <c r="AE35" i="52" s="1"/>
  <c r="AD42" i="52"/>
  <c r="AE42" i="52" s="1"/>
  <c r="AD65" i="52"/>
  <c r="AE65" i="52" s="1"/>
  <c r="AD70" i="52"/>
  <c r="AE70" i="52" s="1"/>
  <c r="AD56" i="52"/>
  <c r="AE56" i="52" s="1"/>
  <c r="AD66" i="52"/>
  <c r="AE66" i="52" s="1"/>
  <c r="AD68" i="52"/>
  <c r="AE68" i="52" s="1"/>
  <c r="AD44" i="52"/>
  <c r="AE44" i="52" s="1"/>
  <c r="AD49" i="52"/>
  <c r="AE49" i="52" s="1"/>
  <c r="AD55" i="52"/>
  <c r="AE55" i="52" s="1"/>
  <c r="AD37" i="52"/>
  <c r="AE37" i="52" s="1"/>
  <c r="AD54" i="52"/>
  <c r="AE54" i="52" s="1"/>
  <c r="AD63" i="52"/>
  <c r="AE63" i="52" s="1"/>
  <c r="AD36" i="52"/>
  <c r="AE36" i="52" s="1"/>
  <c r="AD45" i="52"/>
  <c r="AE45" i="52" s="1"/>
  <c r="AD64" i="52"/>
  <c r="AE64" i="52" s="1"/>
  <c r="AD57" i="52"/>
  <c r="AE57" i="52" s="1"/>
  <c r="AD46" i="52"/>
  <c r="AE46" i="52" s="1"/>
  <c r="AD59" i="52"/>
  <c r="AE59" i="52" s="1"/>
  <c r="AD52" i="52"/>
  <c r="AE52" i="52" s="1"/>
  <c r="AD47" i="52"/>
  <c r="AE47" i="52" s="1"/>
  <c r="AD61" i="52"/>
  <c r="AE61" i="52" s="1"/>
  <c r="AD69" i="52"/>
  <c r="AE69" i="52" s="1"/>
  <c r="AD48" i="52"/>
  <c r="AE48" i="52" s="1"/>
  <c r="AD62" i="52"/>
  <c r="AE62" i="52" s="1"/>
  <c r="AD38" i="52"/>
  <c r="AE38" i="52" s="1"/>
  <c r="AD30" i="52"/>
  <c r="AE30" i="52" s="1"/>
  <c r="AD16" i="52"/>
  <c r="AE16" i="52" s="1"/>
  <c r="AD17" i="52"/>
  <c r="AE17" i="52" s="1"/>
  <c r="AD25" i="52"/>
  <c r="AE25" i="52" s="1"/>
  <c r="AD28" i="52"/>
  <c r="AE28" i="52" s="1"/>
  <c r="AD5" i="52"/>
  <c r="AE5" i="52" s="1"/>
  <c r="AD20" i="52"/>
  <c r="AE20" i="52" s="1"/>
  <c r="AD12" i="52"/>
  <c r="AE12" i="52" s="1"/>
  <c r="AD11" i="52"/>
  <c r="AE11" i="52" s="1"/>
  <c r="AD32" i="52"/>
  <c r="AE32" i="52" s="1"/>
  <c r="AD19" i="52"/>
  <c r="AE19" i="52" s="1"/>
  <c r="AD31" i="52"/>
  <c r="AE31" i="52" s="1"/>
  <c r="AD23" i="52"/>
  <c r="AE23" i="52" s="1"/>
  <c r="AD9" i="52"/>
  <c r="AE9" i="52" s="1"/>
  <c r="AD13" i="52"/>
  <c r="AE13" i="52" s="1"/>
  <c r="AD15" i="52"/>
  <c r="AE15" i="52" s="1"/>
  <c r="AD29" i="52"/>
  <c r="AE29" i="52" s="1"/>
  <c r="AD27" i="52"/>
  <c r="AE27" i="52" s="1"/>
  <c r="AD34" i="52"/>
  <c r="AE34" i="52" s="1"/>
  <c r="AD22" i="52"/>
  <c r="AE22" i="52" s="1"/>
  <c r="AD24" i="52"/>
  <c r="AE24" i="52" s="1"/>
  <c r="AD14" i="52"/>
  <c r="AE14" i="52" s="1"/>
  <c r="AD18" i="52"/>
  <c r="AE18" i="52" s="1"/>
  <c r="AD6" i="52"/>
  <c r="AE6" i="52" s="1"/>
  <c r="AD26" i="52"/>
  <c r="AE26" i="52" s="1"/>
  <c r="AD21" i="52"/>
  <c r="AE21" i="52" s="1"/>
  <c r="AD8" i="52"/>
  <c r="AE8" i="52" s="1"/>
  <c r="AD33" i="52"/>
  <c r="AE33" i="52" s="1"/>
  <c r="AD7" i="52"/>
  <c r="AE7" i="52" s="1"/>
  <c r="AD10" i="52"/>
  <c r="AE10" i="52" s="1"/>
</calcChain>
</file>

<file path=xl/sharedStrings.xml><?xml version="1.0" encoding="utf-8"?>
<sst xmlns="http://schemas.openxmlformats.org/spreadsheetml/2006/main" count="2037" uniqueCount="400">
  <si>
    <t>Processo sensibile</t>
  </si>
  <si>
    <t>Descrizione</t>
  </si>
  <si>
    <t>ANALISI PROCESSI</t>
  </si>
  <si>
    <t>Definizione fabbisogno personale</t>
  </si>
  <si>
    <t>Verifica documentazione</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</si>
  <si>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</si>
  <si>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</si>
  <si>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</si>
  <si>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</si>
  <si>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</si>
  <si>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</si>
  <si>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</si>
  <si>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</si>
  <si>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</si>
  <si>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</si>
  <si>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</si>
  <si>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</si>
  <si>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</si>
  <si>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</si>
  <si>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</si>
  <si>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</si>
  <si>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</si>
  <si>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Luoghi e settori in cui opera</t>
  </si>
  <si>
    <t>Obblighi legislativi/contrattuali</t>
  </si>
  <si>
    <t>Probabilità</t>
  </si>
  <si>
    <t>Impatto</t>
  </si>
  <si>
    <t>Rischio residuo</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</si>
  <si>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</si>
  <si>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</si>
  <si>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</si>
  <si>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</si>
  <si>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</si>
  <si>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Finanziamenti agevolati/contributi in conto capitale o di esercizio ottenuti dalla PA</t>
  </si>
  <si>
    <t>Contrazione di finanziamenti da istituti di credito</t>
  </si>
  <si>
    <t>PESI</t>
  </si>
  <si>
    <t>Valutazione del rischio</t>
  </si>
  <si>
    <t>Incidenza economica dell'attività</t>
  </si>
  <si>
    <t>B</t>
  </si>
  <si>
    <t>Gestione finanziaria</t>
  </si>
  <si>
    <t>Programmazione acquisti</t>
  </si>
  <si>
    <t>Gestione della cassa economale</t>
  </si>
  <si>
    <t>Nomina RUP</t>
  </si>
  <si>
    <t>Gestione subappalto</t>
  </si>
  <si>
    <t>Nomina commissione esaminatrice</t>
  </si>
  <si>
    <t>Gestione conflitto di interessi</t>
  </si>
  <si>
    <t>Nomina DEC/DEL</t>
  </si>
  <si>
    <t xml:space="preserve">Danno reputazionale </t>
  </si>
  <si>
    <t>231 (SI/NO)</t>
  </si>
  <si>
    <t>190 (SI/NO)</t>
  </si>
  <si>
    <t xml:space="preserve">Disfunzionalità organizzative e gestionali </t>
  </si>
  <si>
    <t>Gestione elenco fornitori</t>
  </si>
  <si>
    <t>Azioni da attuare</t>
  </si>
  <si>
    <t>Tempistica di attuazione</t>
  </si>
  <si>
    <t>Descrizione obiettivo</t>
  </si>
  <si>
    <t>Tempistica di monitoraggio</t>
  </si>
  <si>
    <t>Rating rischio nella versione precedente del risk assessment</t>
  </si>
  <si>
    <t>Attività sensibile</t>
  </si>
  <si>
    <t>Responsabile monitoraggio</t>
  </si>
  <si>
    <t>N.</t>
  </si>
  <si>
    <t>Affidamento di incarichi professionali</t>
  </si>
  <si>
    <t>Liquidazione delle spese attinenti alle missioni</t>
  </si>
  <si>
    <t>Sostenimento spese di rappresentanza</t>
  </si>
  <si>
    <t>Gestione contenzioso</t>
  </si>
  <si>
    <t>Gestione dei rapporti con la Pubblica Amministrazione</t>
  </si>
  <si>
    <t>Interazioni con Pubblici Ufficiali / Incaricati di pubblico servizio (SI/NO)</t>
  </si>
  <si>
    <t>Normalizzazione controllo preventivo in uso (NC, raccomandazioni, segnalazioni)</t>
  </si>
  <si>
    <t>Valutazione finale del controllo preventivo in uso</t>
  </si>
  <si>
    <t xml:space="preserve">Rating rischio                                </t>
  </si>
  <si>
    <t>Rischio residuo nella versione precedente del risk assessment</t>
  </si>
  <si>
    <t>Codice</t>
  </si>
  <si>
    <t>Rev.</t>
  </si>
  <si>
    <t>Approvazione</t>
  </si>
  <si>
    <t>Nomina membri Organo Amministrativo</t>
  </si>
  <si>
    <t>Data approvazione</t>
  </si>
  <si>
    <t>Individuazione e scelta del consulente</t>
  </si>
  <si>
    <t xml:space="preserve">Verifica corretta esecuzione </t>
  </si>
  <si>
    <t>Carte di credito e di debito</t>
  </si>
  <si>
    <t>La controparte rappresenta un socio in affari?
(SI/NO)</t>
  </si>
  <si>
    <t>Indicatore di monitoraggio</t>
  </si>
  <si>
    <t>Nomina Commissione di gara</t>
  </si>
  <si>
    <t>Contrattazione con la PA</t>
  </si>
  <si>
    <t xml:space="preserve">Reclutamento tramite società esterne di selezione del personale </t>
  </si>
  <si>
    <t>Erogazione di sponsorizzazioni, contributi ed erogazioni liberali</t>
  </si>
  <si>
    <t>NO</t>
  </si>
  <si>
    <t>Personale</t>
  </si>
  <si>
    <t>SI</t>
  </si>
  <si>
    <t>Assemblea dei soci</t>
  </si>
  <si>
    <t>Società esterna di selezione del personale</t>
  </si>
  <si>
    <t>Agenzia per il lavoro</t>
  </si>
  <si>
    <t>Candidati</t>
  </si>
  <si>
    <t xml:space="preserve">SI </t>
  </si>
  <si>
    <t>SI (in alcuni casi)</t>
  </si>
  <si>
    <t>Istituto finanziario</t>
  </si>
  <si>
    <t>Agenzia delle Entrate, ARERA, Corte dei Conti, Guardia di Finanza, Ragioneria Generale dello Stato, ARPA, USL, Provincia, NOE, Vigili del Fuoco, Ispettorato del Lavoro, ecc… (ognuno per le attività di propria competenza)</t>
  </si>
  <si>
    <t>Comuni, Provincia, SUAP, ecc… (ognuno per le attività di propria competenza)</t>
  </si>
  <si>
    <t xml:space="preserve">UE, Stato, Regione, Ato, ecc… </t>
  </si>
  <si>
    <t>Sottoscrizione contratto</t>
  </si>
  <si>
    <t>RUP</t>
  </si>
  <si>
    <t>Soggetti esterni alla Società (es. consulenti, fornitori, rappresentanti della PA)</t>
  </si>
  <si>
    <t>Ulteriori rischi/opportunità</t>
  </si>
  <si>
    <t>Descrizione rischi/opportunità</t>
  </si>
  <si>
    <t xml:space="preserve">Tempistica di monitoraggio </t>
  </si>
  <si>
    <t xml:space="preserve">Responsabile monitoraggio </t>
  </si>
  <si>
    <t>MONITORAGGIO</t>
  </si>
  <si>
    <t>Responsabili dell'attuazione</t>
  </si>
  <si>
    <t>Risorse necessarie</t>
  </si>
  <si>
    <t xml:space="preserve">Indicatore di monitoraggio </t>
  </si>
  <si>
    <t>AZIONI PER AFFRONTARE RISCHI/OPPORTUNITA'  E OBIETTIVI PER LA PREVENZIONE DELLA CORRUZIONE</t>
  </si>
  <si>
    <t>N. di situazioni anomale riscontrate nella rilevazione delle presenze o nella concessione di permessi o ferie</t>
  </si>
  <si>
    <t>1) N. di dipendenti aziendali ai quali sono stati concessi premi
2) N. di contestazioni da parte del personale in merito all’erogazione di premi aziendali</t>
  </si>
  <si>
    <t>1) N. di contenziosi in corso
2) N. di accordi transattivi effettuati</t>
  </si>
  <si>
    <t>N. di ispezioni ricevute dalla PA</t>
  </si>
  <si>
    <t>Data realizzazione azione e obiettivo</t>
  </si>
  <si>
    <t>Nomina Organismo di vigilanza</t>
  </si>
  <si>
    <t xml:space="preserve">Nomina Collegio sindacale </t>
  </si>
  <si>
    <t xml:space="preserve">Nomina Società di revisione </t>
  </si>
  <si>
    <t>Semestrale</t>
  </si>
  <si>
    <t>Progressioni di carriera</t>
  </si>
  <si>
    <t>Stakeholder</t>
  </si>
  <si>
    <t>/</t>
  </si>
  <si>
    <t>GRUPPO RETIAMBIENTE</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</si>
  <si>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</si>
  <si>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</si>
  <si>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</si>
  <si>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</si>
  <si>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</si>
  <si>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</si>
  <si>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Amministratore Unico di REA S.p.A.</t>
  </si>
  <si>
    <t>Amministratore Unico di SEA Ambiente S.p.A.</t>
  </si>
  <si>
    <t>Gestione CdR</t>
  </si>
  <si>
    <t>Utenti</t>
  </si>
  <si>
    <t>Agevolazione indebita di un utente accettando rifiuti non adeguati rispetto alla regolamentazione</t>
  </si>
  <si>
    <t>Svolgimento di Audit con maggior frequenza, sui CDR a campione</t>
  </si>
  <si>
    <t>Risorse umane</t>
  </si>
  <si>
    <t>Consulenti</t>
  </si>
  <si>
    <t xml:space="preserve">Migliorare la regolamentazione aziendale in materia di affidamento di incarichi professionali con ulteriori presidi al fine di prevenire i rischi corruttivi </t>
  </si>
  <si>
    <t>Personale dedicato all'aggiornamento della regolamentazione aziendale</t>
  </si>
  <si>
    <t>Responsabile contratti e gare</t>
  </si>
  <si>
    <t>Approvazione dell'aggiornamento della regolamentazione aziendale entro i tempi previsti</t>
  </si>
  <si>
    <t>Fornitori</t>
  </si>
  <si>
    <t xml:space="preserve">Migliorare la regolamentazione aziendale in materia di acquisti con ulteriori presidi al fine di prevenire i rischi corruttivi </t>
  </si>
  <si>
    <t>Aggiornare il Regolamento degli approvvigionamenti di Geofor al fine di:
- uniformarlo alle soglie normative vigenti, ovvero inserendo una frase di adeguamento automatico a queste ultime
- prevedere la dichiarazione del RUP e del DEC/DL di assenza di condizioni di conflitto di interesse
- indicare le verifiche che vengono svolte sul possesso da parte degli OE dei requisiti richiesti dal D.lgs. 50/2016, distinguendoli per soglie di importo</t>
  </si>
  <si>
    <t>Realizzazione dei servizi di Igiene Ambientale</t>
  </si>
  <si>
    <t>Si (in alcuni casi)</t>
  </si>
  <si>
    <t>Gestione servizi commerciali</t>
  </si>
  <si>
    <t>Clienti</t>
  </si>
  <si>
    <t>Predisposizione di offerte a condizioni agevolate al fine di favorire determinati clienti</t>
  </si>
  <si>
    <t>Dipendenti Geofor / Amministratori / Soggetti esterni alla Società (es. consulenti, fornitori, rappresentanti della PA)</t>
  </si>
  <si>
    <t>Verifica incassi</t>
  </si>
  <si>
    <t>Gestione contabilità</t>
  </si>
  <si>
    <t>Gestione fatturazione attiva a RetiAmbiente</t>
  </si>
  <si>
    <t>Capogruppo</t>
  </si>
  <si>
    <t>Dipendenti Geofor</t>
  </si>
  <si>
    <t xml:space="preserve">Gestione progettazione </t>
  </si>
  <si>
    <t>Progettazione servizi</t>
  </si>
  <si>
    <t>Attività interna alla Società, che tuttavia determina un contatto con Comuni, Retiambiente e ATO Toscana Costa in fase di autorizzazioni dei piani finanziari e operativi</t>
  </si>
  <si>
    <t>Mobilità infragruppo e selezione interna di personale</t>
  </si>
  <si>
    <t>Valutazione individuale del personale</t>
  </si>
  <si>
    <t>Dipendenti Geofor/ Amministratori / Fornitori</t>
  </si>
  <si>
    <t>Gestione fatturazione attiva ai clienti per servizi a pagamento</t>
  </si>
  <si>
    <t>Dipendenti Geofor / Fornitori / Clienti / Utenti</t>
  </si>
  <si>
    <t>Beneficiario delle sponsorizzazioni</t>
  </si>
  <si>
    <t>Gestione magazzino generale e kit di raccolta</t>
  </si>
  <si>
    <t>Fornitori / Dipendenti Geofor / Utenti</t>
  </si>
  <si>
    <t>Gestione ritiro ingrombranti</t>
  </si>
  <si>
    <t>Gestione richiesta ritiro ingombranti ed erogazione del servizio</t>
  </si>
  <si>
    <t>Gestione autorizzazioni e accessi all'uso di applicativi</t>
  </si>
  <si>
    <t>AU</t>
  </si>
  <si>
    <t>Responsabile IT</t>
  </si>
  <si>
    <t>Dipendenti</t>
  </si>
  <si>
    <t>Gestione servizi di Igiene Ambientale</t>
  </si>
  <si>
    <t>Predisposizione offerte commerciali per il servizio di derattizzazione, disinfestazione e disinfezione</t>
  </si>
  <si>
    <t>Gestione servizi di raccolta</t>
  </si>
  <si>
    <t>Accettazione di rifiuti non adeguati rispetto a quelli contrattualizzati e autorizzati</t>
  </si>
  <si>
    <t>Amministratore Unico</t>
  </si>
  <si>
    <t>Gestione magazzini</t>
  </si>
  <si>
    <t>Responsabile amministrazione e finanza</t>
  </si>
  <si>
    <t xml:space="preserve">Amministratore Unico </t>
  </si>
  <si>
    <t>Responsabili di Area</t>
  </si>
  <si>
    <t>Responsabile Area servizi ambientali e manutenzione</t>
  </si>
  <si>
    <t>Responsabile risorse umane</t>
  </si>
  <si>
    <t>- ATO Toscana Costa
- Comuni soci
- RetiAmbiente</t>
  </si>
  <si>
    <t>Predisposizione offerte commerciali per il servizio di raccolta e trasporto rifiuti</t>
  </si>
  <si>
    <t>Predisposizione offerte commerciali per la gestione dei servizi di trasporto e smaltimento rifiuti</t>
  </si>
  <si>
    <t>Gestione dei servizi commerciali di trasporto e smaltimento rifiuti</t>
  </si>
  <si>
    <t>N. di non conformità riscontrate</t>
  </si>
  <si>
    <t>N. di avanzamenti di carriera</t>
  </si>
  <si>
    <t>N. di incarichi professionali affidati</t>
  </si>
  <si>
    <t>N. di sponsorizzazioni ed erogazioni liberali</t>
  </si>
  <si>
    <t>1) N. di amministratori di nuova nomina
2) % di dichiarazioni di inconferibilità rilasciate rispetto a quelle richieste dalla normativa vigente
3) % di dichiarazioni di incompatibilità rilasciate rispetto a quelle richieste dalla normativa vigente</t>
  </si>
  <si>
    <t>Tutti i responsabili di Area</t>
  </si>
  <si>
    <t>Risk assessment GEOFOR S.p.A.</t>
  </si>
  <si>
    <t>Allegato 7 al PTPCT
Rev. 00</t>
  </si>
  <si>
    <t>Manifestazione di illeciti in passato nel processo sensibile</t>
  </si>
  <si>
    <t>Interazione con soci in affari</t>
  </si>
  <si>
    <t>Personale aziendale coinvolto</t>
  </si>
  <si>
    <t>Rischio del socio in affari
(B / &gt; B)</t>
  </si>
  <si>
    <t>37001 (SI/NO)</t>
  </si>
  <si>
    <t>Rischio reato</t>
  </si>
  <si>
    <t>Esempio condotta illecita</t>
  </si>
  <si>
    <t>Rating rischio inerente</t>
  </si>
  <si>
    <t>Descrizione presidi in uso</t>
  </si>
  <si>
    <t>Presenza NC / raccomandazioni / segnalazioni  (inserire il riferimento interno)</t>
  </si>
  <si>
    <t>Valutazione dei presidi in uso
(0-10)</t>
  </si>
  <si>
    <t xml:space="preserve">Selezione del personale </t>
  </si>
  <si>
    <t>Gestione acquisti in urgenza</t>
  </si>
  <si>
    <t>Gestione omaggi e spese di rappresentanza</t>
  </si>
  <si>
    <t xml:space="preserve">Gestione comunicazione </t>
  </si>
  <si>
    <t>Gestione omaggi</t>
  </si>
  <si>
    <t xml:space="preserve">Gestione dei contenziosi e definizione di accordi transattivi </t>
  </si>
  <si>
    <t>Nomina organo amministrativo e di controllo</t>
  </si>
  <si>
    <t>Consegna hardware e installazione software</t>
  </si>
  <si>
    <t>Gestione servizi informatici</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</si>
  <si>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</si>
  <si>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 Codice etico di gruppo
- Organigramma, mansionario e job description
- Sistema di deleghe e procure vigente (visura camerale)
- D.lgs. 165/2001
- D.lgs. 175/2016
- Obblighi di pubblicazione previsti dalla normativa vigente, in particolare D.lgs. 33/2013
- PTPCT
- Regolamento selezione e assunzione di personale del gruppo RetiAmbiente
- Budget aziendale
- Regolamento di gruppo, in particolare nelle parti relative all'assunzione del personale
- Modello 231, in particolare parte speciale reati contro la PA e protocollo relativo alla selezione del personale
- DOC.OR - Organizzazione
- IST.OR.14 - Gestione personale da assumere</t>
  </si>
  <si>
    <t>- Codice etico di gruppo
- Organigramma, mansionario e job description
- Sistema di deleghe e procure vigente (visura camerale)
- D.lgs. 165/2001
- D.lgs. 175/2016
- Obblighi di pubblicazione previsti dalla normativa vigente, in particolare D.lgs. 33/2013
- PTPCT
- Regolamento selezione e assunzione di personale del gruppo RetiAmbiente
- Modello 231, in particolare parte speciale reati contro la PA e protocollo relativo alla selezione del personale
- DOC.OR - Organizzazione
- IST.OR.14 - Gestione personale da assumere</t>
  </si>
  <si>
    <t>- Codice etico di gruppo
- Organigramma, mansionario e job description
- Sistema di deleghe e procure vigente (visura camerale)
- Contratto con agenzia interinale
- Modello 231, in particolare parte speciale reati contro la PA e protocollo relativo alla selezione del personale
- DOC.OR - Organizzazione
- IST.OR.14 - Gestione personale da assumere
- IST.OR.06 - Gestione lavoratori somministrati</t>
  </si>
  <si>
    <t>- Codice etico di gruppo
- Organigramma, mansionario e job description
- Sistema di deleghe e procure vigente (visura camerale)
- D.lgs. 165/2001
- D.lgs. 175/2016
- Obblighi di pubblicazione previsti dalla normativa vigente, in particolare D.lgs. 33/2013
- PTPCT
- Regolamento selezione e assunzione di personale del gruppo RetiAmbiente- Modello 231, in particolare parte speciale reati contro la PA e protocollo relativo alla selezione del personale
- DOC.OR - Organizzazione
- IST.OR.14 - Gestione personale da assumere</t>
  </si>
  <si>
    <t>- Codice etico di gruppo
- Organigramma, mansionario e job description
- Sistema di deleghe e procure vigente (visura camerale)
- CCNL Federambiente
- Regolamento selezione e assunzione di personale del gruppo RetiAmbiente
- Modello 231, in particolare parte speciale reati contro la PA e protocollo relativo alla selezione del personale
- DOC.OR - Organizzazione
- IST.OR.14 - Gestione personale da assumere</t>
  </si>
  <si>
    <t>- Codice etico di gruppo
- Organigramma, mansionario e job description
- Sistema di deleghe e procure vigente (visura camerale)
- Regolamento selezione e assunzione di personale del gruppo RetiAmbiente
- Modello 231, in particolare parte speciale reati contro la PA e protocollo relativo alla selezione del personale
- DOC.OR - Organizzazione
- IST.OR.14 - Gestione personale da assumere</t>
  </si>
  <si>
    <t xml:space="preserve">- Codice etico di gruppo
- Organigramma, mansionario e job description
- Sistema di deleghe e procure vigente (visura camerale)
- Rilevazione delle presenze tramite badge
- Programmazione delle ferie
- CCNL Federambiente
- Regolamento interno sull' orario di lavoro
- Controlli a campione confrontando le aperture del tornello, le timbrature tramite badge e le richieste di inserimento manuale della presenza
- Ordini di servizio specifici
- Modello 231, in particolare parte speciale reati contro la PA </t>
  </si>
  <si>
    <t xml:space="preserve">- Codice etico di gruppo
- Organigramma, mansionario e job description
- Sistema di deleghe e procure vigente (visura camerale)
- PTPCT </t>
  </si>
  <si>
    <t xml:space="preserve">- Codice etico di gruppo
- Organigramma, mansionario e job description
- Sistema di deleghe e procure vigente (visura camerale)
- Obblighi di pubblicazione previsti dalla normativa vigente, in particolare D.lgs. 33/2013
- PTPCT
- CCNL Federambiente
- Ordine di servizio n. 55/2021
- Modello 231, in particolare parte speciale reati contro la PA </t>
  </si>
  <si>
    <t>- Codice etico di gruppo
- Organigramma, mansionario e job description
- Sistema di deleghe e procure vigente (visura camerale)
- Obblighi di pubblicazione previsti dalla normativa vigente, in particolare D.lgs. 33/2013
- PTPCT 
- Modello 231, in particolare parte speciale reati contro la PA 
- CCNL Federambiente</t>
  </si>
  <si>
    <t>- Codice etico di gruppo
- Organigramma, mansionario e job description
- Sistema di deleghe e procure vigente (visura camerale)
- Regolamento selezione e assunzione di personale del gruppo RetiAmbiente
- Modello 231, in particolare parte speciale reati contro la PA 
- CCNL Federambiente</t>
  </si>
  <si>
    <t xml:space="preserve">- Codice etico di gruppo
- Organigramma, mansionario e job description
- Sistema di deleghe e procure vigente (visura camerale)
- Obblighi di pubblicazione previsti dalla normativa vigente, in particolare D.lgs. 33/2013
- PTPCT
- CCNL Federambiente
- Modello 231, in particolare parte speciale reati contro la PA </t>
  </si>
  <si>
    <t>- Codice etico di gruppo
- Organigramma, mansionario e job description
- Sistema di deleghe e procure vigente (visura camerale)
- CCNL Federambiente
- Modello 231, in particolare parte speciale reati contro la PA 
- IST.OR.13 - Richiesta rimborsi spese</t>
  </si>
  <si>
    <t>- Codice etico di gruppo
- Organigramma, mansionario e job description
- Sistema di deleghe e procure vigente (visura camerale)
- CCNL Federambiente
- Modello 231, parte speciale reati tributari e parte speciale reati contro la PA
- IST.OR.13 - Richiesta rimborsi spese</t>
  </si>
  <si>
    <t>- Codice etico di gruppo
- Organigramma, mansionario e job description
- Sistema di deleghe e procure vigente (visura camerale)
- D.lgs. 50/2016 
- D.lgs. 165/2001
- Linee guida ANAC n. 1 e n. 12
- Obblighi di pubblicazione previsti dalla normativa vigente, in particolare D.lgs. 33/2013
- Modello 231, parte speciale reati tributari, parte speciale reati contro la PA, protocolli gestionali relativi agli acquisti
- PTPCT</t>
  </si>
  <si>
    <t>- Codice etico di gruppo
- Organigramma, mansionario e job description
- Sistema di deleghe e procure vigente (visura camerale)
- D.lgs. 50/2016 
- D.lgs. 165/2001
- Linee guida ANAC n. 1 e n. 12
- Obblighi di pubblicazione previsti dalla normativa vigente, in particolare D.lgs. 33/2013
- Modello 231, parte speciale reati tributari, parte speciale reati contro la PA, protocollo consulenze
- PTPCT</t>
  </si>
  <si>
    <t>- Codice etico di gruppo
- Organigramma, mansionario e job description
- Sistema di deleghe e procure vigente (visura camerale)
- D.lgs. 50/2016 
- D.lgs. 165/2001
- Linee guida ANAC n. 1 e n. 12
- Modello 231, parte speciale reati tributari, parte speciale reati contro la PA, protocolli gestionali relativi agli acquisti</t>
  </si>
  <si>
    <t>- Codice etico di gruppo
- Organigramma, mansionario e job description
- D.lgs. 50/2016
- Sistema di deleghe e procure vigenti (visura camerale)
- Regolamento degli approvvigionamenti infragruppo di RETIAMBIENTE S.p.A.
- Regolamento degli approvvigionamenti di Geofor S.p.A.
- Regolamento di gruppo, per la parte relativa alla programmazione e gestione degli acquisti
- MAN.AQ - Acquisti
- IST.FR.01 - Gestione appaltatori
- Modello 231, parte speciale reati tributari, parte speciale reati contro la PA, protocolli gestionali relativi agli acquisti</t>
  </si>
  <si>
    <t>- Codice etico di gruppo
- Organigramma, mansionario e job description
- D.lgs. 50/2016
- Sistema di deleghe e procure vigenti (visura camerale)
- Regolamento degli approvvigionamenti infragruppo di RETIAMBIENTE S.p.A.
- Regolamento degli approvvigionamenti di Geofor S.p.A.
- Linee guida ANAC n. 13 e n. 15
- Regolamento di gruppo, per la parte relativa alla programmazione e gestione degli acquisti
- MAN.AQ - Acquisti
- IST.FR.01 - Gestione appaltatori
- Modello 231, parte speciale reati tributari, parte speciale reati contro la PA, protocolli gestionali relativi agli acquisti</t>
  </si>
  <si>
    <t>- Codice etico di gruppo
- Organigramma, mansionario e job description
- D.lgs. 50/2016
- Sistema di deleghe e procure vigenti (visura camerale)
- Regolamento degli approvvigionamenti infragruppo di RETIAMBIENTE S.p.A.
- Regolamento degli approvvigionamenti di Geofor S.p.A.
- Obblighi di pubblicazione previsti dalla normativa vigente, in particolare D.lgs. 33/2013
- Regolamento di gruppo, per la parte relativa alla programmazione e gestione degli acquisti
- PTPCT
- Modello 231, parte speciale reati tributari, parte speciale reati contro la PA, protocolli gestionali relativi agli acquisti
- MAN.AQ - Acquisti
- IST.FR.01 - Gestione appaltatori
- SAP</t>
  </si>
  <si>
    <t>- Codice etico di gruppo
- Organigramma, mansionario e job description
- D.lgs. 50/2016
- Sistema di deleghe e procure vigenti (visura camerale)
- Regolamento degli approvvigionamenti infragruppo di RETIAMBIENTE S.p.A.
- Regolamento degli approvvigionamenti di Geofor S.p.A.
- Obblighi di pubblicazione previsti dalla normativa vigente, in particolare D.lgs. 33/2013
- Regolamento di gruppo, per la parte relativa alla programmazione e gestione degli acquisti
- PTPCT
- Modello 231, parte speciale reati tributari, parte speciale reati contro la PA, protocolli gestionali relativi agli acquisti
- MAN.AQ - Acquisti
- SAP</t>
  </si>
  <si>
    <t>- Codice etico di gruppo
- Organigramma, mansionario e job description
- D.lgs. 50/2016
- Sistema di deleghe e procure vigenti (visura camerale)
- MAN.FR - Qualificazione fornitori
- IST.FR.01 - Gestione appaltatori
- Modello 231, parte speciale reati tributari, parte speciale reati contro la PA, protocolli gestionali relativi agli acquisti
- Regolamento albo fornitori</t>
  </si>
  <si>
    <t>- Codice etico di gruppo
- Organigramma, mansionario e job description
- D.lgs. 50/2016
- Sistema di deleghe e procure vigenti (visura camerale)
- Regolamento degli approvvigionamenti infragruppo di RETIAMBIENTE S.p.A.
- Regolamento degli approvvigionamenti di Geofor S.p.A.
- Linee guida ANAC n. 2
- Modello 231, parte speciale reati tributari, parte speciale reati contro la PA, protocolli gestionali relativi agli acquisti
- Obblighi di pubblicazione previsti dalla normativa vigente, in particolare D.lgs. 33/2013
- PTPCT
- MAN.AQ - Acquisti
- IST.FR.01 - Gestione appaltatori
- SAP</t>
  </si>
  <si>
    <t>- Codice etico di gruppo
- Organigramma, mansionario e job description
- D.lgs. 50/2016
- Sistema di deleghe e procure vigenti (visura camerale)
- Regolamento degli approvvigionamenti infragruppo di RETIAMBIENTE S.p.A.
- Regolamento degli approvvigionamenti di Geofor S.p.A.
- Modello 231, parte speciale reati tributari, parte speciale reati contro la PA, protocolli gestionali relativi agli acquisti
- MAN.AQ - Acquisti
- IST.FR.01 - Gestione appaltatori
- SAP</t>
  </si>
  <si>
    <t>- Codice etico di gruppo
- Organigramma, mansionario e job description
- D.lgs. 50/2016
- Sistema di deleghe e procure vigenti (visura camerale)
- Regolamento degli approvvigionamenti infragruppo di RETIAMBIENTE S.p.A.
- Regolamento degli approvvigionamenti di Geofor S.p.A.
- D.lgs. 165/2001
- Obblighi di pubblicazione previsti dalla normativa vigente, in particolare D.lgs. 33/2013
- PTPCT
- Modello 231, parte speciale reati tributari, parte speciale reati contro la PA, protocolli gestionali relativi agli acquisti
- MAN.AQ - Acquisti
- IST.FR.01 - Gestione appaltatori</t>
  </si>
  <si>
    <t>- Codice etico di gruppo
- Organigramma, mansionario e job description
- D.lgs. 50/2016
- Sistema di deleghe e procure vigenti (visura camerale)
- Regolamento degli approvvigionamenti infragruppo di RETIAMBIENTE S.p.A.
- Regolamento degli approvvigionamenti di Geofor S.p.A.
- Obblighi di pubblicazione previsti dalla normativa vigente, in particolare D.lgs. 33/2013
- PTPCT
- Modello 231, parte speciale reati tributari, parte speciale reati contro la PA, protocolli gestionali relativi agli acquisti
- SAP
- MAN.AQ - Acquisti
- IST.FR.01 - Gestione appaltatori
- IST.FR.03 - Verifica idoneità tdcnico professionale</t>
  </si>
  <si>
    <t>- Codice etico di gruppo
- Organigramma, mansionario e job description
- D.lgs. 50/2016
- Sistema di deleghe e procure vigenti (visura camerale)
- Regolamento degli approvvigionamenti infragruppo di RETIAMBIENTE S.p.A.
- Regolamento degli approvvigionamenti di Geofor S.p.A.
- Obblighi di pubblicazione previsti dalla normativa vigente, in particolare D.lgs. 33/2013
- PTPCT
- Modello 231, parte speciale reati tributari, parte speciale reati contro la PA, protocolli gestionali relativi agli acquisti
- SAP 
- MAN.AQ - Acquisti
- IST.FR.01 - Gestione appaltatori
- IST.FR.03 - Verifica idoneità tdcnico professionale</t>
  </si>
  <si>
    <t>- Codice etico di gruppo
- Organigramma, mansionario e job description
- D.lgs. 50/2016
- Sistema di deleghe e procure vigenti (visura camerale)
- Regolamento degli approvvigionamenti infragruppo di RETIAMBIENTE S.p.A.
- Regolamento degli approvvigionamenti di Geofor S.p.A.
- Linee guida ANAC n. 15
- Modello 231, parte speciale reati tributari, parte speciale reati contro la PA, protocolli gestionali relativi agli acquisti
- MAN.AQ - Acquisti
- IST.FR.01 - Gestione appaltatori
- IST.FR.03 - Verifica idoneità tdcnico professionale</t>
  </si>
  <si>
    <t>- Codice etico di gruppo
- Organigramma, mansionario e job description
- D.lgs. 50/2016
- Sistema di deleghe e procure vigenti (visura camerale)
- Regolamento degli approvvigionamenti infragruppo di RETIAMBIENTE S.p.A.
- Regolamento degli approvvigionamenti di Geofor S.p.A.
- Modello 231, parte speciale reati tributari, parte speciale reati contro la PA, protocolli gestionali relativi agli acquisti
- MAN.AQ - Acquisti
- MAN.CA - Controlli in accettazione
- SAP</t>
  </si>
  <si>
    <t>- Codice etico di gruppo
- Organigramma, mansionario e job description
- Sistema di deleghe e procure vigente (visura camerale)
- Obblighi di pubblicazione previsti dalla normativa vigente, in particolare D.lgs. 33/2013
- Procedura di tesoreria
- PTPCT
- Modello 231, parte speciale reati tributari, parte speciale reati contro la PA, protocolli gestionali relativi alla gestione della tesoreria
- SAP</t>
  </si>
  <si>
    <t>- Codice etico di gruppo
- Organigramma, mansionario e job description
- Sistema di deleghe e procure vigente (visura camerale)
- Modello 231, parte speciale reati contro la PA, protocolli gestionali relativi alla gestione della tesoreria
- Procedura di tesoreria</t>
  </si>
  <si>
    <t>- Codice etico di gruppo
- Organigramma, mansionario e job description
- Sistema di deleghe e procure vigente (visura camerale)
- Procedura di tesoreria
- Modello 231, parte speciale reati contro la PA, protocolli gestionali relativi alla gestione della tesoreria</t>
  </si>
  <si>
    <t>- Codice etico di gruppo
- Organigramma, mansionario e job description
- Sistema di deleghe e procure vigente (visura camerale)
- Fatture emesse
- Estratti conto bancari
- Procedura di tesoreria
- Solleciti inviati ai clienti in caso di mancato pagamento
- Modello 231, parte speciale reati tributari, parte speciale reati contro la PA, protocolli gestionali relativi alla gestione della tesoreria</t>
  </si>
  <si>
    <t>- Codice etico di gruppo
- Organigramma, mansionario e job description
- Sistema di deleghe e procure vigente (visura camerale)
- Contratto di servizio Ato - Retiambiente - SOL
- Piani economico finanziari e operativi approvati
- Rendicontazione predisposta a Retiambiente dei servizi erogati
- Modello 231, parte speciale reati tributari, parte speciale reati contro la PA</t>
  </si>
  <si>
    <t>- Codice etico di gruppo
- Organigramma, mansionario e job description
- Sistema di deleghe e procure vigente (visura camerale)
- Modello 231, parte speciale reati tributari, parte speciale reati contro la PA
- MAN.CO - Commerciale</t>
  </si>
  <si>
    <t>- Codice etico di gruppo
- Organigramma, mansionario e job description
- Sistema di deleghe e procure vigente (visura camerale)
- Contratti di finanziamento
- Modello 231, parte speciale reati societari</t>
  </si>
  <si>
    <t>- Codice etico di gruppo
- Organigramma, mansionario e job description
- Sistema di deleghe e procure vigente (visura camerale)
- Modello 231, parte speciale reati contro la PA e protocollo relativo alla gestione degli omaggi</t>
  </si>
  <si>
    <t>- Codice etico di gruppo
- Organigramma, mansionario e job description
- Sistema di deleghe e procure vigente (visura camerale)
- Documentazione giustificativa delle spese sostenute
- Modello 231, parte speciale reati contro la PA e protocollo relativo all'erogazione di spese di rappresentanza</t>
  </si>
  <si>
    <t>- Codice etico di gruppo
- Organigramma, mansionario e job description
- Sistema di deleghe e procure vigente (visura camerale)
- Obblighi di pubblicazione previsti dalla normativa vigente, in particolare D.lgs. 33/2013
- PTPCT
- Regolamento sponsorizzazioni e liberalità del gruppo RetiAmbiente
- Regolamento di gruppo, in particolare nelle parti relative alle sponsorizzazioni
- Modello 231, parte speciale reati tributari, parte speciale reati contro la PA, protocollo gestionale relativo alla gestione delle sponsorizzazioni</t>
  </si>
  <si>
    <t>- Codice etico di gruppo
- Organigramma, mansionario e job description
- Sistema di deleghe e procure vigente (visura camerale)
- Contratti sottoscritti con eventuali legali esterni
- Modello 231, parte speciale reati tributari, parte speciale reati contro la PA</t>
  </si>
  <si>
    <t xml:space="preserve">- Codice etico di gruppo
- Organigramma, mansionario e job description
- Sistema di deleghe e procure vigente (visura camerale)
- Obblighi di pubblicazione previsti dalla normativa vigente, in particolare D.lgs. 33/2013
- D.lgs. 39/2013
- PTPCT
- Statuto </t>
  </si>
  <si>
    <t>- Codice etico di gruppo
- Organigramma, mansionario e job description
- Modello 231, parte speciale reati societari
- Obblighi di pubblicazione previsti dalla normativa vigente, in particolare D.lgs. 33/2013
- PTPCT</t>
  </si>
  <si>
    <t>- Codice etico di gruppo
- Modello 231, parte speciale reati societari
- Obblighi di pubblicazione previsti dalla normativa vigente, in particolare D.lgs. 33/2013
- PTPCT</t>
  </si>
  <si>
    <t>- Codice etico di gruppo
- Organigramma, mansionario e job description
- Modello 231 - Parte generale
- Obblighi di pubblicazione previsti dalla normativa vigente, in particolare D.lgs. 33/2013
- PTPCT</t>
  </si>
  <si>
    <t>- Codice etico di gruppo
- Organigramma, mansionario e job description
- Sistema di deleghe e procure vigente (visura camerale)
- Contratto di servizio Autorità - Retiambiente - SOL
- MAN.PR - Progettazione</t>
  </si>
  <si>
    <t>- Codice etico di gruppo
- Organigramma, mansionario e job description
- Sistema di deleghe e procure vigente (visura camerale)
- Modello 231, parte speciale reati contro la PA</t>
  </si>
  <si>
    <t>- Codice etico di gruppo
- Organigramma
- Modello 231, in particolare la parte speciale relativa ai reati contro la PA
- Contratto di servizio
- Piano industriale, strategico, economico e finanziario
- Contratto infragruppo RetiAmbiente per lo svolgimento dei servizi di igiene urbana nel territorio dei comuni dell'ambito territoriale Toscana Costa 
- Regolamento di gruppo</t>
  </si>
  <si>
    <t>- Codice etico di gruppo
- Organigramma, mansionario e job description
- Modello 231, parte speciale reati contro la PA
- Sistema di deleghe e procure vigente (visura camerale)</t>
  </si>
  <si>
    <t>- Codice etico di gruppo
- Organigramma, mansionario e job description
- Sistema di deleghe e procure vigente (visura camerale)
- Contratto di servizio con Retiambiente e ATO
- Software aziendale
- IST.SA.01 - Centri di raccolta</t>
  </si>
  <si>
    <t>- Codice etico di gruppo
- Organigramma, mansionario e job description
- Sistema di deleghe e procure vigente (visura camerale)
- MAN.SA - Servizi ambientali
- Software aziendale utilizzato per la programmazione e la consuntivazione dei servizi di igiene ambientale
- Contratto di servizio con Retiambiente e ATO</t>
  </si>
  <si>
    <t>- Codice etico di gruppo
- Organigramma, mansionario e job description
- Sistema di deleghe e procure vigente (visura camerale)
- MAN.CO - Commerciale
- MAN.SA - Servizi ambientali
- Software aziendale utilizzato per la programmazione e la consuntivazione dei servizi di igiene ambientale</t>
  </si>
  <si>
    <t>- Codice etico di gruppo
- Organigramma, mansionario e job description
- Sistema di deleghe e procure vigente (visura camerale)
- MAN.CO - Commerciale
- MAN.GI - Gestione impianti</t>
  </si>
  <si>
    <t>- Codice etico di gruppo
- Organigramma, mansionario e job description
- Sistema di deleghe e procure vigente (visura camerale)
- Prezziario definito per l'erogazione del servizio
- Preventivo inviato al cliente e sottoscritto da questo per accettazione
- MAN.CO - Commerciale</t>
  </si>
  <si>
    <t>- Codice etico di gruppo
- Organigramma, mansionario e job description
- Sistema di deleghe e procure vigente (visura camerale)
- MAN.MG - Magazzino
- IST.SA.07 - Gestione kit raccolte differenziate</t>
  </si>
  <si>
    <t>- Codice etico di gruppo
- Organigramma, mansionario e job description
- Sistema di deleghe e procure vigente (visura camerale)
- Contratto di servizio Autorità - Retiambiente - SOL
- Software utilizzato per la gestione dei servizi
- IST.CE.01 - Gestione numero verde ingombranti domicilio</t>
  </si>
  <si>
    <t xml:space="preserve">- Codice etico di gruppo 
- Organigramma
- Sistema di deleghe e procure vigente (visura camerale)
- Manuale del sistema di gestione integrato Area information technology
- Modello 231, parte speciale delitti informatici
- Ordine di servizio n. 17/2017 - Gestione telefonia mobile
- Il Responsabile IT procede alla consegna dei dispositivi aventi le caratteristiche richieste dai Responsabili di Area
</t>
  </si>
  <si>
    <t>- Codice etico di gruppo
- Organigramma
- Sistema di deleghe e procure vigente (visura camerale)
- Manuale del sistema di gestione integrato Area information technology
- Modello 231, parte speciale delitti informatici
- Il Responsabile IT procede alle abilitazioni dei dipendenti secondo le richieste pervenute dai Responsabili di Area / Capo settore</t>
  </si>
  <si>
    <t>N. di selezioni esterne effettuate</t>
  </si>
  <si>
    <t>N. di selezioni (interne ed esterne) dove è stata utilizzata una società esterna di selezione</t>
  </si>
  <si>
    <t>N. di assunzioni interinali</t>
  </si>
  <si>
    <t>N. di casi di conflitto di interesse o incompatibilità emerse in occasione della nomina di commissari per selezione del personale</t>
  </si>
  <si>
    <t>N. di assunzioni a tempo determinato e indeterminato</t>
  </si>
  <si>
    <t>N. di selezioni interne</t>
  </si>
  <si>
    <t>N. di casi di conflitti di interesse riscontrati per i dipendenti aziendali (al di fuori dei processi di selezione del personale e affidamenti)</t>
  </si>
  <si>
    <t>- N. di casi di svolgimento di incarichi extra istituzionali per cui è stata richiesta l'autorizzazione
- % di casi dove non è stata rilasciata l'autorizzazione allo svolgimento di incarichi extra-istituzionali rispetto al totale delle richieste</t>
  </si>
  <si>
    <t>N. di casistiche di spese per trasferta non rimborsate per difformità nella documentazione presentata</t>
  </si>
  <si>
    <t>Responsabile Amministrazione e finanza</t>
  </si>
  <si>
    <t>N. di casi di conflitti di interesse del RUP</t>
  </si>
  <si>
    <t>% di affidamenti diretti rispetto al totale degli affidamenti (sia in termini numerici che di importo)</t>
  </si>
  <si>
    <t>N. di casi di conflitti di interesse dei commissari di gara</t>
  </si>
  <si>
    <t>N. di casi di conflitti di interesse dei DEC/DL</t>
  </si>
  <si>
    <t xml:space="preserve">N. di casi di pagamenti in contanti per importi superiori al limite definito nella procedura finanziaria </t>
  </si>
  <si>
    <t>N. di autorizzazioni / licenze / concessioni richieste alla PA</t>
  </si>
  <si>
    <t>Direttore Generale</t>
  </si>
  <si>
    <t>N. di contributi pubblici richiesti alla PA e n. di quelli ottenuti</t>
  </si>
  <si>
    <t>&gt;B</t>
  </si>
  <si>
    <t xml:space="preserve">Gestione del personale </t>
  </si>
  <si>
    <t xml:space="preserve">Gestione finanziaria </t>
  </si>
  <si>
    <t xml:space="preserve">Autorizzazione missioni del personale </t>
  </si>
  <si>
    <t xml:space="preserve">&gt;B </t>
  </si>
  <si>
    <t>Data di entrata in vigore</t>
  </si>
  <si>
    <t>00</t>
  </si>
  <si>
    <t>Consiglio di Amministrazione di ESA S.p.A.</t>
  </si>
  <si>
    <t>- Amministratore Unico
- Responsabili di Area
- Responsabili Area Risorse umane e affari generali 
- Responsabile Risorse Umane</t>
  </si>
  <si>
    <t>- Amministratore Unico
- Responsabile Area Risorse umane e affari generali
- Responsabile Risorse umane</t>
  </si>
  <si>
    <t>- Amministratore Unico
- Responsabili di Area
- Responsabile Area Risorse umane e affari generali
- Responsabile Risorse umane</t>
  </si>
  <si>
    <t>- Amministratore Unico
- Commissione esaminatrice</t>
  </si>
  <si>
    <t>- Responsabili di Area
- Responsabile Area Risorse umane e affari generali
- Responsabile Amministrazione del personale</t>
  </si>
  <si>
    <t>- RPCT
- Responsabile Area Risorse umane e affari generali</t>
  </si>
  <si>
    <t>- Amministratore Unico
- Responsabile Area Risorse umane e affari generali</t>
  </si>
  <si>
    <t>- Amministratore Unico
- Responsabile Area Risorse umane e affari generali
- Responsabile Amministrazione del personale</t>
  </si>
  <si>
    <t>- Amministratore Unico
- Responsabili di Area</t>
  </si>
  <si>
    <t>- Amministratore Unico
- Responsabili di Area
- Responsabile Area Risorse umane e affari generali
- Responsabile contratti e gare</t>
  </si>
  <si>
    <t>- RUP
- DEC</t>
  </si>
  <si>
    <t>- Responsabile Area Risorse umane e affari generali
- Responsabile contratti e gare</t>
  </si>
  <si>
    <t>- RUP
- Responsabile Area Risorse umane e affari generali
- Responsabile contratti e gare</t>
  </si>
  <si>
    <t>- RUP
- Responsabile Area Risorse umane e affari generali
- Responsabile contratti e gare
Commissione di gara</t>
  </si>
  <si>
    <t>- RUP
- DL</t>
  </si>
  <si>
    <t>- Amministratore Unico
- Responsabile amministrazione e finanza</t>
  </si>
  <si>
    <t>- Amministratore Unico 
- Responsabile amministrazione e finanza</t>
  </si>
  <si>
    <t>- Amministratore Unico
- Tutti i dipendenti</t>
  </si>
  <si>
    <t>- Responsabile Area Pianificazione e PTE
- Responsabile progettazione</t>
  </si>
  <si>
    <t>- Amministratore Unico
- Responsabili di Area
- Responsabile amministrazione e finanza</t>
  </si>
  <si>
    <t>- Responsabile Area servizi ambientali e manutenzione
- Responsabile scarrabili e CdR
Operatori CdR</t>
  </si>
  <si>
    <t>- Responsabile Area servizi ambientali e manutenzione
- Responsabile servizi area pisana
- Responsabile servizi area est</t>
  </si>
  <si>
    <t>- Responsabile impianti
- Responsabile gestione operativa ed accessi</t>
  </si>
  <si>
    <t>- Responsabile Area servizi ambientali e manutenzione
- Responsabile gestione parco mezzi
- Responsabile magazzino
- Responsabile kit
- Responsabile gestione operativa ed amministrativa kit</t>
  </si>
  <si>
    <t>- Responsabile Area servizi ambientali e manutenzione
- Responsabile Area Pianificazione e PTE
- Responsabile call center</t>
  </si>
  <si>
    <t>Manifestazione di un fabbisogno di personale non effettivo al fine di favorire l'assunzione di determinati soggetti (anche con la finalità indiretta di ottenere vantaggi per l'azienda)</t>
  </si>
  <si>
    <t>-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</si>
  <si>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della società esterna di selezione del personale al fine di agevolare l'assunzione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</si>
  <si>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 canale di reclutamento interinale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</si>
  <si>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Nomina, in commissione, di un soggetto con conflitto di interessi verso un candidato, al fine di agevolarlo indebitamente nell'assunzione (anche con la finalità indiretta di ottenere vantaggi per l'azienda)</t>
  </si>
  <si>
    <t>Assegnazione ai candidati di un giudizio e di un punteggio differenti da quelli spettanti al fine di agevolare l'assunzione di un determinato soggetto  (anche con la finalità indiretta di ottenere vantaggi per l'azienda)</t>
  </si>
  <si>
    <t>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</si>
  <si>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o selezione interna (anche con la finalità indiretta di ottenere vantaggi per l'azienda)</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</si>
  <si>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</si>
  <si>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</si>
  <si>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</si>
  <si>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</si>
  <si>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Riconoscimento di avanzamenti di carriera al personale non supportati da criteri oggettivi e da procedure interne ma definite a favore di determinati soggetti al fine di agevolarli indebitamente (anche con la finalità indiretta di ottenere vantaggi per l'azienda)</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</si>
  <si>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</si>
  <si>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 Inosservanza di regole procedurali per favorire il riconoscimento di vantaggi non dovuti a taluni soggetti, es. pagamento di straordinari (anche con la finalità indiretta di ottenere vantaggi per l'azienda)
- Appropriazione di denaro aziendale</t>
  </si>
  <si>
    <t>- Autorizzazione non dovuta allo svolgimento di missioni ad un dipendente al fine di agevolarlo indebitamente (anche con la finalità indiretta di ottenere vantaggi per l'azienda)
- Svolgimento di missioni per attività non inerenti alle funzioni istituzionali</t>
  </si>
  <si>
    <t>Inosservanza delle norme e delle regole e procedure interne per prevedere il rimborso di spese non rimborsabili nei confronti di un determinato soggetto, al fine di agevolarlo indebitamente (anche con la finalità indiretta di ottenere vantaggi per l'azienda)</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</si>
  <si>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</si>
  <si>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Rischio di definizione di un fabbisogno di consulenza non effettivo al fine di effettuare un affidamento a soggetti predeterminati (anche con la finalità indiretta di ottenere vantaggi per l'azienda)</t>
  </si>
  <si>
    <t>Rischio di individuazione di uno strumento di affidamento agevolato al fine di effettuare un affidamento a soggetti predeterminati (anche con la finalità indiretta di ottenere vantaggi per l'azienda)</t>
  </si>
  <si>
    <t>Rischio di individuazione di un consulente già predeterminato a seguito di accordo illecito tra le parti (anche con la finalità indiretta di ottenere vantaggi per l'azienda)</t>
  </si>
  <si>
    <t>Rischio di evidenziare una prestazione non effettivamente eseguita al fine di agevolare la controparte (anche con la finalità indiretta di ottenere vantaggi per l'azienda)</t>
  </si>
  <si>
    <t>Definizione di un fabbisogno non effettivo ma finalizzato ad agevolare indebitamente un affidamento verso una determinata controparte (anche con la finalità indiretta di ottenere vantaggi per l'azienda)</t>
  </si>
  <si>
    <t xml:space="preserve">- Nomina di un RUP indirizzata dalla volontà di facilitare la scelta di un determinato fornitore (anche con la finalità indiretta di ottenere vantaggi per l'azienda)
- Mancata comunicazione, da parte del soggetto nominato, di conflitto di interessi con un OE, al fine di agevolarlo </t>
  </si>
  <si>
    <t>Richiesta di acquisto di beni, servizi, lavori non necessari al funzionamento della struttura bensì per selezionare indebitamente un determinato fornitore (anche con la finalità indiretta di ottenere vantaggi per l'azienda)</t>
  </si>
  <si>
    <t>Utilizzo di strumenti di affidamento più agevolati al fine di favorire un determinato OE (anche con la finalità indiretta di ottenere vantaggi per l'azienda)</t>
  </si>
  <si>
    <t>Alterazione dei dati di iscrizione e valutazione periodica di un OE al fine di non far riscontrare carenze che potrebbero comprometterne l'iscrizione ovvero il mantenimento dell'iscrizione all'albo (anche con la finalità indiretta di ottenere vantaggi per l'azienda)</t>
  </si>
  <si>
    <t>Definizione di criteri di aggiudicazione ad hoc (specifici) per favorire determinati soggetti ed imprese nell'aggiudicazione (anche con la finalità indiretta di ottenere vantaggi per l'azienda)</t>
  </si>
  <si>
    <t>Divulgazione di inforamazioni sulle offerte pervenute a terzi soggetti interessati all'aggiudicazione della fornitura al fine di agevolarli indebitamente (anche con la finalità indiretta di ottenere vantaggi per l'azienda)</t>
  </si>
  <si>
    <t xml:space="preserve">- Nomina in commissione di soggetti specifici al fine di indirizzare la scelta verso uno specifico fornitore (anche con la finalità indiretta di ottenere vantaggi per l'azienda)
- Mancata comunicazione, da parte del soggetto nominato, di conflitto di interessi con un OE, al fine di agevolarlo </t>
  </si>
  <si>
    <t>Alterazione degli atti e delle procedure di gara al fine di agevolare uno specifico OE (anche con la finalità indiretta di ottenere vantaggi per l'azienda)</t>
  </si>
  <si>
    <t>Alterazione degli atti e delle procedure al fine di agevolare uno specifico OE (anche con la finalità indiretta di ottenere vantaggi per l'azienda)</t>
  </si>
  <si>
    <t xml:space="preserve">- Nomina di di un DEC/DL specifico al fine di agevolare indebitamento un fornitore nell'esecuzione dell'affidamento (anche con la finalità indiretta di ottenere vantaggi per l'azienda)
- Mancata comunicazione, da parte del soggetto nominato, di conflitto di interessi con un OE, al fine di agevolarlo </t>
  </si>
  <si>
    <t>Gestione acquisti tramite affidamenti diretti, attribuendo tale scelta a motivi di urgenza, al fine di agevolare uno specifico fornitore (anche con la finalità indiretta di ottenere vantaggi per l'azienda)</t>
  </si>
  <si>
    <t>Omesso controllo ovvero mancata applicazione delle disposizioni vigenti in materia di autorizzazione del sub-appalto al fine di agevolare un determinato OE (anche con la finalità indiretta di ottenere vantaggi per l'azienda)</t>
  </si>
  <si>
    <t>Autorizzare lavori non eseguiti ovvero eseguiti difformemente rispetto a quanto concordato al fine di agevolare l'OE (anche con la finalità indiretta di ottenere vantaggi per l'azienda)</t>
  </si>
  <si>
    <t>Autorizzare servizi non eseguiti ovvero eseguiti difformemente rispetto a quanto concordato al fine di agevolare l'OE (anche con la finalità indiretta di ottenere vantaggi per l'azienda)</t>
  </si>
  <si>
    <t>Autorizzare forniture non eseguite ovvero eseguite difformemente rispetto a quanto concordato al fine di agevolare l'OE (anche con la finalità indiretta di ottenere vantaggi per l'azienda)</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</si>
  <si>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</si>
  <si>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 Pagamenti in contanti a fronte di acquisti inesistenti per avvantaggiare un determinato fornitore (anche con la finalità indiretta di ottenere vantaggi per l'azienda)
- Appropriazione di denaro aziendale</t>
  </si>
  <si>
    <t>Agevolazione indebita di una controparte in fase di riscontro dell'incasso (anche con la finalità indiretta di ottenere vantaggi per l'azienda)</t>
  </si>
  <si>
    <t>Alterazione dei dati di fatturazione al fine di agevolare indebitamente la controparte (anche con la finalità indiretta di ottenere vantaggi per l'azienda)</t>
  </si>
  <si>
    <t>- Corruzione tra privati - art. 2635 c.c.
- Istigazione alla corruzione tra privati - art. 2635-bis c.c.</t>
  </si>
  <si>
    <t>Corruzione della controparte al fine di far ottenere indebitamente finanziamenti  per la Società</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</si>
  <si>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</si>
  <si>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</si>
  <si>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Indebito riconoscimento di contributi, sussidi e somme di denaro a soggetti terzi al fine di aevolarli indebitamente (anche con la finalità indiretta di ottenere vantaggi per l'azienda)</t>
  </si>
  <si>
    <t>Rischio di chiusura del contenzioso su basi immotivate al fine di agevolare la controparte (anche con la finalità indiretta di ottenere vantaggi per l'azienda)</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</si>
  <si>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</si>
  <si>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Nomina di un soggetto in quanto specificatamente indicato da una controparte quale scambio di utilità ovvero a seguito di accordo illecito con il diretto interessato</t>
  </si>
  <si>
    <t>Svolgimento delle attività di progettazione al fine di agevolare indebitamente la Società ovvero futuri operatori economici nello svolgimento dei servizi</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</si>
  <si>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</si>
  <si>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Offerta di denaro o altra utilità a favore di Pubblici Ufficiali o incaricati di pubblico servizio per indirizzare indebitamente gli esiti delle verifiche ispettive
</t>
  </si>
  <si>
    <t>Offerta di denaro o altra utilità a favore di Pubblici Ufficiali o incaricati di pubblico servizio per favorire indebitamente la Società nella fase di cgestione del contratto di servizio ovvero in fase di affidamento del servizio stesso</t>
  </si>
  <si>
    <t>Offerta di denaro o altra utilità a favore di Pubblici Ufficiali o incaricati di pubblico servizio per favorire indebitamente la Società nell'ottenimento di contributi</t>
  </si>
  <si>
    <t>Agevolazione indebita di un utente accettando rifiuti non adeguati rispetto a quanto previsto dalla normativa e regolamentazione vigente</t>
  </si>
  <si>
    <t>Gestione indebita del magazzino al fine di agevolare l'acquisto verso un determinato fornitore ovvero un dipendente, agevolando l'appropriazione di beni da parte di uest'ultimo</t>
  </si>
  <si>
    <t>Agevolazione indebita di un utente nella gestione di una segnalazione ovvero nella richiesta di un ritiro a domicilio</t>
  </si>
  <si>
    <t>- Agevolazione indebita di un dipendente in occasione della consegna di hardware (PC, cellulari, ecc…) ovvero nell'istallazione di software (anche con la finalità indiretta di ottenere vantaggi per l'azienda)
- Appropriazione di beni aziendali</t>
  </si>
  <si>
    <t>Agevolazione indebita di un dipendente in occasione della gestione dell'autorizzazione e dell'accesso ad applicativi aziendali (anche con la finalità indiretta di ottenere vantaggi per l'azienda)</t>
  </si>
  <si>
    <t xml:space="preserve">Aggiornare il Regolamento degli approvviggionamenti di Geofor prevedendo una specifica sezione relativa all'affidamento di incarichi professionali </t>
  </si>
  <si>
    <t>Entro il 28/02/2023</t>
  </si>
  <si>
    <t>Entro il 31/03/2023</t>
  </si>
  <si>
    <t>Referente anticorruzione GEOFOR / RPCT di Gruppo</t>
  </si>
  <si>
    <t>Referente FC / Referente anticorruzione</t>
  </si>
  <si>
    <t>Entro il 31/12/2023</t>
  </si>
  <si>
    <t>RPCT di Gruppo</t>
  </si>
  <si>
    <t>N. di casi di applicazione di penali da parte dell'ATO Toscana Costa legate all'esecuzione del contratto di servizio</t>
  </si>
  <si>
    <t xml:space="preserve">Referente anticorruzione </t>
  </si>
  <si>
    <t xml:space="preserve">Elenco degli incarichi professionali affidati in assenza di confronto competitivo fra più professionisti </t>
  </si>
  <si>
    <t xml:space="preserve">Elenco degli affidamenti effettuati a fornitori non iscritti all'albo fornitori </t>
  </si>
  <si>
    <t>Elenco degli acquisti (sopra 5.000 euro) effettuati senza l'utilizzo della piattaforma telematica</t>
  </si>
  <si>
    <t>Elenco degli acquisti dove non è stato possibile applicare il criterio della rotazione</t>
  </si>
  <si>
    <t xml:space="preserve">Elenco degli acquisti effettuati in urgenza </t>
  </si>
  <si>
    <t xml:space="preserve">Elenco dei subappalti </t>
  </si>
  <si>
    <t>Elenco delle fatture pagate in assenza della verifica della corretta esecuzione</t>
  </si>
  <si>
    <t>N. di omaggi erogati di valore superiore alla soglia definita dal codice etico di gruppo</t>
  </si>
  <si>
    <t>Amministratore Unico di Lunigiana Ambiente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</si>
</sst>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b/>
      <sz val="10"/>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2"/>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1"/>
      <name val="Calibri"/>
      <family val="2"/>
      <scheme val="minor"/>
    </font>
    <font>
      <sz val="10"/>
      <name val="Calibri"/>
      <family val="2"/>
      <scheme val="minor"/>
    </font>
    <font>
      <sz val="8"/>
      <name val="Calibri"/>
      <family val="2"/>
      <scheme val="minor"/>
    </font>
    <font>
      <b/>
      <sz val="10"/>
      <color theme="1"/>
      <name val="Times New Roman"/>
      <family val="1"/>
    </font>
    <font>
      <sz val="10"/>
      <color theme="1"/>
      <name val="Times New Roman"/>
      <family val="1"/>
    </font>
  </fonts>
  <fills count="6">
    <fill>
      <patternFill patternType="none"/>
    </fill>
    <fill>
      <patternFill patternType="gray125"/>
    </fill>
    <fill>
      <patternFill patternType="solid">
        <fgColor rgb="FFCCFF99"/>
        <bgColor indexed="64"/>
      </patternFill>
    </fill>
    <fill>
      <patternFill patternType="solid">
        <fgColor rgb="FF00B050"/>
        <bgColor indexed="64"/>
      </patternFill>
    </fill>
    <fill>
      <patternFill patternType="solid">
        <fgColor rgb="FF92D05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6">
    <xf numFmtId="0" fontId="0" fillId="0" borderId="0"/>
    <xf numFmtId="0" fontId="2" fillId="0" borderId="0"/>
    <xf numFmtId="0" fontId="1" fillId="0" borderId="0"/>
    <xf numFmtId="0" fontId="1" fillId="0" borderId="0"/>
    <xf numFmtId="0" fontId="1"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86">
    <xf numFmtId="0" fontId="0" fillId="0" borderId="0" xfId="0"/>
    <xf numFmtId="0" fontId="5" fillId="0" borderId="1" xfId="1" applyFont="1" applyBorder="1" applyAlignment="1" applyProtection="1">
      <alignment horizontal="center" vertical="center" wrapText="1"/>
      <protection locked="0"/>
    </xf>
    <xf numFmtId="0" fontId="5" fillId="0" borderId="1" xfId="2" applyFont="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7" xfId="0" applyBorder="1" applyAlignment="1">
      <alignment vertical="center"/>
    </xf>
    <xf numFmtId="0" fontId="0" fillId="0" borderId="12" xfId="0" applyBorder="1" applyAlignment="1">
      <alignment vertical="center"/>
    </xf>
    <xf numFmtId="0" fontId="12" fillId="0" borderId="13" xfId="0" applyFont="1" applyBorder="1" applyAlignment="1">
      <alignment vertical="center"/>
    </xf>
    <xf numFmtId="0" fontId="12" fillId="0" borderId="4" xfId="0" applyFont="1" applyBorder="1"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0" xfId="0" applyFont="1"/>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8" fillId="0" borderId="0" xfId="0" applyFont="1"/>
    <xf numFmtId="0" fontId="8" fillId="0" borderId="0" xfId="0" applyFont="1" applyAlignment="1">
      <alignment horizontal="center"/>
    </xf>
    <xf numFmtId="0" fontId="8" fillId="0" borderId="0" xfId="0" applyFont="1" applyAlignment="1">
      <alignment horizontal="left"/>
    </xf>
    <xf numFmtId="0" fontId="4" fillId="0" borderId="0" xfId="0" applyFont="1"/>
    <xf numFmtId="0" fontId="3" fillId="0" borderId="0" xfId="0" applyFont="1" applyAlignment="1">
      <alignment horizontal="center"/>
    </xf>
    <xf numFmtId="9" fontId="15" fillId="0" borderId="0" xfId="0" applyNumberFormat="1" applyFont="1" applyAlignment="1">
      <alignment horizontal="center"/>
    </xf>
    <xf numFmtId="0" fontId="16" fillId="0" borderId="0" xfId="0" applyFont="1" applyAlignment="1">
      <alignment wrapText="1"/>
    </xf>
    <xf numFmtId="0" fontId="14" fillId="0" borderId="0" xfId="0" applyFont="1" applyAlignment="1">
      <alignment horizontal="center" vertical="center"/>
    </xf>
    <xf numFmtId="0" fontId="18" fillId="0" borderId="1" xfId="0" applyFont="1" applyBorder="1" applyAlignment="1">
      <alignment horizontal="center" vertical="center" wrapText="1"/>
    </xf>
    <xf numFmtId="0" fontId="3" fillId="0" borderId="1" xfId="1" applyFont="1" applyBorder="1" applyAlignment="1" applyProtection="1">
      <alignment horizontal="center" vertical="center" wrapText="1"/>
      <protection locked="0"/>
    </xf>
    <xf numFmtId="0" fontId="4" fillId="0" borderId="1" xfId="0" applyFont="1" applyBorder="1" applyAlignment="1">
      <alignment horizontal="center" vertical="center" wrapText="1"/>
    </xf>
    <xf numFmtId="0" fontId="4" fillId="0" borderId="1" xfId="0" quotePrefix="1" applyFont="1" applyBorder="1" applyAlignment="1">
      <alignment horizontal="left" vertical="center" wrapText="1"/>
    </xf>
    <xf numFmtId="0" fontId="4" fillId="0" borderId="1" xfId="0" quotePrefix="1" applyFont="1" applyBorder="1" applyAlignment="1">
      <alignment horizontal="center" vertical="center" wrapText="1"/>
    </xf>
    <xf numFmtId="0" fontId="4" fillId="0" borderId="1" xfId="1" quotePrefix="1" applyFont="1" applyBorder="1" applyAlignment="1">
      <alignment horizontal="center" vertical="center" wrapText="1"/>
    </xf>
    <xf numFmtId="0" fontId="4" fillId="0" borderId="1" xfId="2" applyFont="1" applyBorder="1" applyAlignment="1" applyProtection="1">
      <alignment horizontal="center" vertical="center" wrapText="1"/>
      <protection locked="0" hidden="1"/>
    </xf>
    <xf numFmtId="0" fontId="3" fillId="0" borderId="1" xfId="0" applyFont="1" applyBorder="1" applyAlignment="1">
      <alignment horizontal="center" vertical="center" wrapText="1"/>
    </xf>
    <xf numFmtId="0" fontId="4" fillId="0" borderId="1" xfId="2" quotePrefix="1" applyFont="1" applyBorder="1" applyAlignment="1" applyProtection="1">
      <alignment horizontal="center" vertical="center" wrapText="1"/>
      <protection locked="0" hidden="1"/>
    </xf>
    <xf numFmtId="0" fontId="4" fillId="0" borderId="1" xfId="3" quotePrefix="1"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2" quotePrefix="1" applyFont="1" applyBorder="1" applyAlignment="1">
      <alignment horizontal="center" vertical="center" wrapText="1"/>
    </xf>
    <xf numFmtId="0" fontId="4" fillId="0" borderId="1" xfId="3" applyFont="1" applyBorder="1" applyAlignment="1">
      <alignment horizontal="center" vertical="center" wrapText="1"/>
    </xf>
    <xf numFmtId="0" fontId="4" fillId="0" borderId="1" xfId="0" applyFont="1" applyBorder="1" applyAlignment="1">
      <alignment horizontal="left" vertical="center" wrapText="1"/>
    </xf>
    <xf numFmtId="0" fontId="4" fillId="0" borderId="1" xfId="3" quotePrefix="1" applyFont="1" applyBorder="1" applyAlignment="1">
      <alignment horizontal="left" vertical="center" wrapText="1"/>
    </xf>
    <xf numFmtId="0" fontId="4" fillId="0" borderId="1" xfId="3" quotePrefix="1" applyFont="1" applyBorder="1" applyAlignment="1">
      <alignment vertical="center" wrapText="1"/>
    </xf>
    <xf numFmtId="0" fontId="4" fillId="0" borderId="12" xfId="2" quotePrefix="1" applyFont="1" applyBorder="1" applyAlignment="1">
      <alignment horizontal="center" vertical="center" wrapText="1"/>
    </xf>
    <xf numFmtId="0" fontId="4" fillId="0" borderId="12" xfId="2" quotePrefix="1" applyFont="1" applyBorder="1" applyAlignment="1" applyProtection="1">
      <alignment horizontal="center" vertical="center" wrapText="1"/>
      <protection locked="0" hidden="1"/>
    </xf>
    <xf numFmtId="0" fontId="4" fillId="0" borderId="12" xfId="0" quotePrefix="1" applyFont="1" applyBorder="1" applyAlignment="1">
      <alignment horizontal="center" vertical="center" wrapText="1"/>
    </xf>
    <xf numFmtId="0" fontId="3"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quotePrefix="1" applyFont="1" applyBorder="1" applyAlignment="1">
      <alignment horizontal="left" vertical="center" wrapText="1"/>
    </xf>
    <xf numFmtId="0" fontId="4" fillId="0" borderId="12" xfId="1" quotePrefix="1" applyFont="1" applyBorder="1" applyAlignment="1">
      <alignment horizontal="center" vertical="center" wrapText="1"/>
    </xf>
    <xf numFmtId="0" fontId="17" fillId="0" borderId="12" xfId="0" applyFont="1" applyBorder="1" applyAlignment="1">
      <alignment horizontal="center" vertical="center" wrapText="1"/>
    </xf>
    <xf numFmtId="0" fontId="3" fillId="0" borderId="12" xfId="1" applyFont="1" applyBorder="1" applyAlignment="1" applyProtection="1">
      <alignment horizontal="center" vertical="center" wrapText="1"/>
      <protection locked="0"/>
    </xf>
    <xf numFmtId="0" fontId="4" fillId="0" borderId="12" xfId="2" applyFont="1" applyBorder="1" applyAlignment="1" applyProtection="1">
      <alignment horizontal="center" vertical="center" wrapText="1"/>
      <protection locked="0" hidden="1"/>
    </xf>
    <xf numFmtId="0" fontId="4" fillId="0" borderId="12" xfId="3" quotePrefix="1" applyFont="1" applyBorder="1" applyAlignment="1">
      <alignment horizontal="left" vertical="center" wrapText="1"/>
    </xf>
    <xf numFmtId="0" fontId="4" fillId="0" borderId="12" xfId="3" applyFont="1" applyBorder="1" applyAlignment="1">
      <alignment horizontal="center" vertical="center" wrapText="1"/>
    </xf>
    <xf numFmtId="0" fontId="4" fillId="0" borderId="12" xfId="3" quotePrefix="1" applyFont="1" applyBorder="1" applyAlignment="1">
      <alignment horizontal="center" vertical="center" wrapText="1"/>
    </xf>
    <xf numFmtId="0" fontId="4" fillId="0" borderId="1" xfId="1" quotePrefix="1" applyFont="1" applyBorder="1" applyAlignment="1">
      <alignment horizontal="left" vertical="center" wrapText="1"/>
    </xf>
    <xf numFmtId="0" fontId="4" fillId="0" borderId="12" xfId="3" quotePrefix="1" applyFont="1" applyBorder="1" applyAlignment="1">
      <alignment vertical="center" wrapText="1"/>
    </xf>
    <xf numFmtId="0" fontId="17" fillId="0" borderId="0" xfId="0" applyFont="1" applyAlignment="1">
      <alignment wrapText="1"/>
    </xf>
    <xf numFmtId="0" fontId="10" fillId="0" borderId="1" xfId="0" applyFont="1" applyBorder="1" applyAlignment="1">
      <alignment horizontal="center" vertical="center" wrapText="1"/>
    </xf>
    <xf numFmtId="0" fontId="4" fillId="0" borderId="1" xfId="1" applyFont="1" applyBorder="1" applyAlignment="1">
      <alignment horizontal="center" vertical="center" wrapText="1"/>
    </xf>
    <xf numFmtId="0" fontId="3" fillId="0" borderId="1" xfId="0" quotePrefix="1" applyFont="1" applyBorder="1" applyAlignment="1">
      <alignment horizontal="center" vertical="center" wrapText="1"/>
    </xf>
    <xf numFmtId="0" fontId="16" fillId="0" borderId="1" xfId="0" quotePrefix="1" applyFont="1" applyBorder="1" applyAlignment="1">
      <alignment horizontal="center" vertical="center" wrapText="1"/>
    </xf>
    <xf numFmtId="14" fontId="19" fillId="0" borderId="1" xfId="0" applyNumberFormat="1" applyFont="1" applyBorder="1" applyAlignment="1">
      <alignment horizontal="center" vertical="center" wrapText="1"/>
    </xf>
    <xf numFmtId="0" fontId="10" fillId="0" borderId="1" xfId="0" quotePrefix="1" applyFont="1" applyBorder="1" applyAlignment="1">
      <alignment vertical="center" wrapText="1"/>
    </xf>
    <xf numFmtId="0" fontId="4" fillId="0" borderId="1" xfId="2" applyFont="1" applyBorder="1" applyAlignment="1" applyProtection="1">
      <alignment horizontal="left" vertical="center" wrapText="1"/>
      <protection locked="0" hidden="1"/>
    </xf>
    <xf numFmtId="0" fontId="10" fillId="0" borderId="1" xfId="2" quotePrefix="1" applyFont="1" applyBorder="1" applyAlignment="1">
      <alignment horizontal="left" vertical="center" wrapText="1"/>
    </xf>
    <xf numFmtId="0" fontId="4" fillId="0" borderId="1" xfId="2" quotePrefix="1" applyFont="1" applyBorder="1" applyAlignment="1" applyProtection="1">
      <alignment horizontal="left" vertical="center" wrapText="1"/>
      <protection locked="0" hidden="1"/>
    </xf>
    <xf numFmtId="0" fontId="19" fillId="0" borderId="1" xfId="0" quotePrefix="1" applyFont="1" applyBorder="1" applyAlignment="1">
      <alignment horizontal="center" vertical="center" wrapText="1"/>
    </xf>
    <xf numFmtId="14"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1" xfId="0" applyFont="1" applyBorder="1" applyAlignment="1">
      <alignment horizontal="center" vertical="center" wrapText="1"/>
    </xf>
    <xf numFmtId="0" fontId="9" fillId="4" borderId="1"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protection locked="0"/>
    </xf>
    <xf numFmtId="0" fontId="9" fillId="5" borderId="1" xfId="0" applyFont="1" applyFill="1" applyBorder="1" applyAlignment="1">
      <alignment horizontal="center"/>
    </xf>
    <xf numFmtId="0" fontId="9" fillId="3" borderId="2" xfId="1" applyFont="1" applyFill="1" applyBorder="1" applyAlignment="1" applyProtection="1">
      <alignment horizontal="center" vertical="center"/>
      <protection locked="0"/>
    </xf>
    <xf numFmtId="0" fontId="9" fillId="3" borderId="15" xfId="1" applyFont="1" applyFill="1" applyBorder="1" applyAlignment="1" applyProtection="1">
      <alignment horizontal="center" vertical="center"/>
      <protection locked="0"/>
    </xf>
    <xf numFmtId="0" fontId="9" fillId="3" borderId="3" xfId="1" applyFont="1" applyFill="1" applyBorder="1" applyAlignment="1" applyProtection="1">
      <alignment horizontal="center" vertical="center"/>
      <protection locked="0"/>
    </xf>
    <xf numFmtId="14" fontId="19" fillId="0" borderId="1" xfId="0" applyNumberFormat="1" applyFont="1" applyFill="1" applyBorder="1" applyAlignment="1">
      <alignment horizontal="center" vertical="center" wrapText="1"/>
    </xf>
  </cellXfs>
  <cellStyles count="26">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s>
  <dxfs count="0"/>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213360</xdr:colOff>
      <xdr:row>3</xdr:row>
      <xdr:rowOff>60960</xdr:rowOff>
    </xdr:from>
    <xdr:to>
      <xdr:col>2</xdr:col>
      <xdr:colOff>518160</xdr:colOff>
      <xdr:row>4</xdr:row>
      <xdr:rowOff>739140</xdr:rowOff>
    </xdr:to>
    <xdr:pic>
      <xdr:nvPicPr>
        <xdr:cNvPr id="2" name="Immagine 3">
          <a:extLst>
            <a:ext uri="{FF2B5EF4-FFF2-40B4-BE49-F238E27FC236}">
              <a16:creationId xmlns:a16="http://schemas.microsoft.com/office/drawing/2014/main" id="{1FF090A4-66B3-4F5C-9108-5797E7E339F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 y="609600"/>
          <a:ext cx="121158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6455F5-6A62-4D57-8599-6E0828560CB2}">
  <dimension ref="A3:K42"/>
  <sheetViews>
    <sheetView tabSelected="1" topLeftCell="A19" zoomScale="75" zoomScaleNormal="100" workbookViewId="0">
      <selection activeCell="R28" sqref="R28"/>
    </sheetView>
  </sheetViews>
  <sheetFormatPr defaultColWidth="8.77734375" defaultRowHeight="14.4" x14ac:dyDescent="0.3"/>
  <cols>
    <col min="1" max="1" width="4.109375" customWidth="1"/>
    <col min="2" max="2" width="9.109375" customWidth="1"/>
    <col min="3" max="3" width="9.77734375" customWidth="1"/>
    <col min="4" max="4" width="4.6640625" customWidth="1"/>
    <col min="7" max="7" width="4.33203125" customWidth="1"/>
    <col min="9" max="9" width="8.109375" customWidth="1"/>
  </cols>
  <sheetData>
    <row r="3" spans="1:11" x14ac:dyDescent="0.3">
      <c r="A3" s="3"/>
      <c r="B3" s="4"/>
      <c r="C3" s="5"/>
      <c r="D3" s="11"/>
      <c r="E3" s="11"/>
      <c r="F3" s="11"/>
      <c r="G3" s="11"/>
      <c r="H3" s="11"/>
      <c r="I3" s="11"/>
      <c r="J3" s="12"/>
      <c r="K3" s="12"/>
    </row>
    <row r="4" spans="1:11" ht="14.55" customHeight="1" x14ac:dyDescent="0.3">
      <c r="A4" s="6"/>
      <c r="C4" s="7"/>
      <c r="D4" s="73" t="s">
        <v>191</v>
      </c>
      <c r="E4" s="73"/>
      <c r="F4" s="73"/>
      <c r="G4" s="73"/>
      <c r="H4" s="73"/>
      <c r="I4" s="73"/>
      <c r="J4" s="13"/>
      <c r="K4" s="13"/>
    </row>
    <row r="5" spans="1:11" ht="62.55" customHeight="1" x14ac:dyDescent="0.3">
      <c r="A5" s="6"/>
      <c r="C5" s="7"/>
      <c r="D5" s="73"/>
      <c r="E5" s="73"/>
      <c r="F5" s="73"/>
      <c r="G5" s="73"/>
      <c r="H5" s="73"/>
      <c r="I5" s="73"/>
      <c r="J5" s="19" t="s">
        <v>69</v>
      </c>
      <c r="K5" s="18" t="s">
        <v>192</v>
      </c>
    </row>
    <row r="6" spans="1:11" ht="14.55" customHeight="1" x14ac:dyDescent="0.3">
      <c r="A6" s="6"/>
      <c r="C6" s="7"/>
      <c r="D6" s="73"/>
      <c r="E6" s="73"/>
      <c r="F6" s="73"/>
      <c r="G6" s="73"/>
      <c r="H6" s="73"/>
      <c r="I6" s="73"/>
      <c r="J6" s="13"/>
      <c r="K6" s="13"/>
    </row>
    <row r="7" spans="1:11" x14ac:dyDescent="0.3">
      <c r="A7" s="8"/>
      <c r="B7" s="9"/>
      <c r="C7" s="10"/>
      <c r="D7" s="14"/>
      <c r="E7" s="14"/>
      <c r="F7" s="14"/>
      <c r="G7" s="14"/>
      <c r="H7" s="14"/>
      <c r="I7" s="14"/>
      <c r="J7" s="15"/>
      <c r="K7" s="15"/>
    </row>
    <row r="8" spans="1:11" x14ac:dyDescent="0.3">
      <c r="D8" s="16"/>
      <c r="E8" s="16"/>
      <c r="F8" s="16"/>
      <c r="G8" s="16"/>
      <c r="H8" s="16"/>
      <c r="I8" s="16"/>
    </row>
    <row r="9" spans="1:11" x14ac:dyDescent="0.3">
      <c r="D9" s="16"/>
      <c r="E9" s="16"/>
      <c r="F9" s="16"/>
      <c r="G9" s="16"/>
      <c r="H9" s="16"/>
      <c r="I9" s="16"/>
    </row>
    <row r="10" spans="1:11" x14ac:dyDescent="0.3">
      <c r="D10" s="17"/>
      <c r="E10" s="17"/>
      <c r="F10" s="17"/>
      <c r="G10" s="17"/>
      <c r="H10" s="17"/>
      <c r="I10" s="17"/>
    </row>
    <row r="15" spans="1:11" ht="14.55" customHeight="1" x14ac:dyDescent="0.3">
      <c r="A15" s="74" t="s">
        <v>120</v>
      </c>
      <c r="B15" s="74"/>
      <c r="C15" s="74"/>
      <c r="D15" s="74"/>
      <c r="E15" s="74"/>
      <c r="F15" s="74"/>
      <c r="G15" s="74"/>
      <c r="H15" s="74"/>
      <c r="I15" s="74"/>
      <c r="J15" s="74"/>
      <c r="K15" s="74"/>
    </row>
    <row r="16" spans="1:11" ht="14.55" customHeight="1" x14ac:dyDescent="0.3">
      <c r="A16" s="74"/>
      <c r="B16" s="74"/>
      <c r="C16" s="74"/>
      <c r="D16" s="74"/>
      <c r="E16" s="74"/>
      <c r="F16" s="74"/>
      <c r="G16" s="74"/>
      <c r="H16" s="74"/>
      <c r="I16" s="74"/>
      <c r="J16" s="74"/>
      <c r="K16" s="74"/>
    </row>
    <row r="17" spans="1:11" ht="14.55" customHeight="1" x14ac:dyDescent="0.3">
      <c r="A17" s="74"/>
      <c r="B17" s="74"/>
      <c r="C17" s="74"/>
      <c r="D17" s="74"/>
      <c r="E17" s="74"/>
      <c r="F17" s="74"/>
      <c r="G17" s="74"/>
      <c r="H17" s="74"/>
      <c r="I17" s="74"/>
      <c r="J17" s="74"/>
      <c r="K17" s="74"/>
    </row>
    <row r="18" spans="1:11" ht="14.55" customHeight="1" x14ac:dyDescent="0.3">
      <c r="A18" s="74"/>
      <c r="B18" s="74"/>
      <c r="C18" s="74"/>
      <c r="D18" s="74"/>
      <c r="E18" s="74"/>
      <c r="F18" s="74"/>
      <c r="G18" s="74"/>
      <c r="H18" s="74"/>
      <c r="I18" s="74"/>
      <c r="J18" s="74"/>
      <c r="K18" s="74"/>
    </row>
    <row r="19" spans="1:11" ht="14.55" customHeight="1" x14ac:dyDescent="0.3">
      <c r="A19" s="74"/>
      <c r="B19" s="74"/>
      <c r="C19" s="74"/>
      <c r="D19" s="74"/>
      <c r="E19" s="74"/>
      <c r="F19" s="74"/>
      <c r="G19" s="74"/>
      <c r="H19" s="74"/>
      <c r="I19" s="74"/>
      <c r="J19" s="74"/>
      <c r="K19" s="74"/>
    </row>
    <row r="24" spans="1:11" ht="14.55" customHeight="1" x14ac:dyDescent="0.3">
      <c r="B24" s="75" t="s">
        <v>191</v>
      </c>
      <c r="C24" s="75"/>
      <c r="D24" s="75"/>
      <c r="E24" s="75"/>
      <c r="F24" s="75"/>
      <c r="G24" s="75"/>
      <c r="H24" s="75"/>
      <c r="I24" s="75"/>
      <c r="J24" s="75"/>
    </row>
    <row r="25" spans="1:11" x14ac:dyDescent="0.3">
      <c r="B25" s="75"/>
      <c r="C25" s="75"/>
      <c r="D25" s="75"/>
      <c r="E25" s="75"/>
      <c r="F25" s="75"/>
      <c r="G25" s="75"/>
      <c r="H25" s="75"/>
      <c r="I25" s="75"/>
      <c r="J25" s="75"/>
    </row>
    <row r="26" spans="1:11" x14ac:dyDescent="0.3">
      <c r="B26" s="75"/>
      <c r="C26" s="75"/>
      <c r="D26" s="75"/>
      <c r="E26" s="75"/>
      <c r="F26" s="75"/>
      <c r="G26" s="75"/>
      <c r="H26" s="75"/>
      <c r="I26" s="75"/>
      <c r="J26" s="75"/>
    </row>
    <row r="27" spans="1:11" x14ac:dyDescent="0.3">
      <c r="B27" s="75"/>
      <c r="C27" s="75"/>
      <c r="D27" s="75"/>
      <c r="E27" s="75"/>
      <c r="F27" s="75"/>
      <c r="G27" s="75"/>
      <c r="H27" s="75"/>
      <c r="I27" s="75"/>
      <c r="J27" s="75"/>
    </row>
    <row r="28" spans="1:11" ht="27.6" x14ac:dyDescent="0.3">
      <c r="B28" s="27"/>
      <c r="C28" s="27"/>
      <c r="D28" s="27"/>
      <c r="E28" s="27"/>
      <c r="F28" s="27"/>
      <c r="G28" s="27"/>
      <c r="H28" s="27"/>
      <c r="I28" s="27"/>
      <c r="J28" s="27"/>
    </row>
    <row r="29" spans="1:11" ht="27.6" x14ac:dyDescent="0.3">
      <c r="B29" s="27"/>
      <c r="C29" s="27"/>
      <c r="D29" s="27"/>
      <c r="E29" s="27"/>
      <c r="F29" s="27"/>
      <c r="G29" s="27"/>
      <c r="H29" s="27"/>
      <c r="I29" s="27"/>
      <c r="J29" s="27"/>
    </row>
    <row r="30" spans="1:11" ht="27.6" x14ac:dyDescent="0.3">
      <c r="B30" s="27"/>
      <c r="C30" s="27"/>
      <c r="D30" s="27"/>
      <c r="E30" s="27"/>
      <c r="F30" s="27"/>
      <c r="G30" s="27"/>
      <c r="H30" s="27"/>
      <c r="I30" s="27"/>
      <c r="J30" s="27"/>
    </row>
    <row r="33" spans="1:11" ht="46.8" customHeight="1" x14ac:dyDescent="0.3">
      <c r="A33" s="28" t="s">
        <v>70</v>
      </c>
      <c r="B33" s="28" t="s">
        <v>73</v>
      </c>
      <c r="C33" s="28" t="s">
        <v>294</v>
      </c>
      <c r="D33" s="76" t="s">
        <v>1</v>
      </c>
      <c r="E33" s="77"/>
      <c r="F33" s="78" t="s">
        <v>71</v>
      </c>
      <c r="G33" s="78"/>
      <c r="H33" s="78"/>
      <c r="I33" s="78"/>
      <c r="J33" s="78"/>
      <c r="K33" s="78"/>
    </row>
    <row r="34" spans="1:11" ht="14.55" customHeight="1" x14ac:dyDescent="0.3">
      <c r="A34" s="69" t="s">
        <v>295</v>
      </c>
      <c r="B34" s="64">
        <v>44910</v>
      </c>
      <c r="C34" s="70">
        <v>44957</v>
      </c>
      <c r="D34" s="71" t="s">
        <v>121</v>
      </c>
      <c r="E34" s="71"/>
      <c r="F34" s="71" t="s">
        <v>122</v>
      </c>
      <c r="G34" s="71"/>
      <c r="H34" s="71"/>
      <c r="I34" s="71"/>
      <c r="J34" s="71"/>
      <c r="K34" s="71"/>
    </row>
    <row r="35" spans="1:11" ht="14.4" customHeight="1" x14ac:dyDescent="0.3">
      <c r="A35" s="69"/>
      <c r="B35" s="64">
        <v>44937</v>
      </c>
      <c r="C35" s="70"/>
      <c r="D35" s="71"/>
      <c r="E35" s="71"/>
      <c r="F35" s="72" t="s">
        <v>123</v>
      </c>
      <c r="G35" s="72"/>
      <c r="H35" s="72"/>
      <c r="I35" s="72"/>
      <c r="J35" s="72"/>
      <c r="K35" s="72"/>
    </row>
    <row r="36" spans="1:11" ht="14.4" customHeight="1" x14ac:dyDescent="0.3">
      <c r="A36" s="69"/>
      <c r="B36" s="85">
        <v>44942</v>
      </c>
      <c r="C36" s="70"/>
      <c r="D36" s="71"/>
      <c r="E36" s="71"/>
      <c r="F36" s="72" t="s">
        <v>124</v>
      </c>
      <c r="G36" s="72"/>
      <c r="H36" s="72"/>
      <c r="I36" s="72"/>
      <c r="J36" s="72"/>
      <c r="K36" s="72"/>
    </row>
    <row r="37" spans="1:11" ht="14.4" customHeight="1" x14ac:dyDescent="0.3">
      <c r="A37" s="69"/>
      <c r="B37" s="64">
        <v>44914</v>
      </c>
      <c r="C37" s="70"/>
      <c r="D37" s="71"/>
      <c r="E37" s="71"/>
      <c r="F37" s="72" t="s">
        <v>125</v>
      </c>
      <c r="G37" s="72"/>
      <c r="H37" s="72"/>
      <c r="I37" s="72"/>
      <c r="J37" s="72"/>
      <c r="K37" s="72"/>
    </row>
    <row r="38" spans="1:11" ht="14.4" customHeight="1" x14ac:dyDescent="0.3">
      <c r="A38" s="69"/>
      <c r="B38" s="64">
        <v>44911</v>
      </c>
      <c r="C38" s="70"/>
      <c r="D38" s="71"/>
      <c r="E38" s="71"/>
      <c r="F38" s="72" t="s">
        <v>126</v>
      </c>
      <c r="G38" s="72"/>
      <c r="H38" s="72"/>
      <c r="I38" s="72"/>
      <c r="J38" s="72"/>
      <c r="K38" s="72"/>
    </row>
    <row r="39" spans="1:11" ht="14.4" customHeight="1" x14ac:dyDescent="0.3">
      <c r="A39" s="69"/>
      <c r="B39" s="64">
        <v>44923</v>
      </c>
      <c r="C39" s="70"/>
      <c r="D39" s="71"/>
      <c r="E39" s="71"/>
      <c r="F39" s="72" t="s">
        <v>296</v>
      </c>
      <c r="G39" s="72"/>
      <c r="H39" s="72"/>
      <c r="I39" s="72"/>
      <c r="J39" s="72"/>
      <c r="K39" s="72"/>
    </row>
    <row r="40" spans="1:11" ht="14.4" customHeight="1" x14ac:dyDescent="0.3">
      <c r="A40" s="69"/>
      <c r="B40" s="64">
        <v>44923</v>
      </c>
      <c r="C40" s="70"/>
      <c r="D40" s="71"/>
      <c r="E40" s="71"/>
      <c r="F40" s="72" t="s">
        <v>127</v>
      </c>
      <c r="G40" s="72"/>
      <c r="H40" s="72"/>
      <c r="I40" s="72"/>
      <c r="J40" s="72"/>
      <c r="K40" s="72"/>
    </row>
    <row r="41" spans="1:11" ht="14.4" customHeight="1" x14ac:dyDescent="0.3">
      <c r="A41" s="69"/>
      <c r="B41" s="64">
        <v>44914</v>
      </c>
      <c r="C41" s="70"/>
      <c r="D41" s="71"/>
      <c r="E41" s="71"/>
      <c r="F41" s="72" t="s">
        <v>128</v>
      </c>
      <c r="G41" s="72"/>
      <c r="H41" s="72"/>
      <c r="I41" s="72"/>
      <c r="J41" s="72"/>
      <c r="K41" s="72"/>
    </row>
    <row r="42" spans="1:11" x14ac:dyDescent="0.3">
      <c r="A42" s="69"/>
      <c r="B42" s="64">
        <v>44924</v>
      </c>
      <c r="C42" s="70"/>
      <c r="D42" s="71"/>
      <c r="E42" s="71"/>
      <c r="F42" s="72" t="s">
        <v>399</v>
      </c>
      <c r="G42" s="72"/>
      <c r="H42" s="72"/>
      <c r="I42" s="72"/>
      <c r="J42" s="72"/>
      <c r="K42" s="72"/>
    </row>
  </sheetData>
  <mergeCells count="17">
    <mergeCell ref="D4:I6"/>
    <mergeCell ref="A15:K19"/>
    <mergeCell ref="B24:J27"/>
    <mergeCell ref="D33:E33"/>
    <mergeCell ref="F33:K33"/>
    <mergeCell ref="A34:A42"/>
    <mergeCell ref="C34:C42"/>
    <mergeCell ref="D34:E42"/>
    <mergeCell ref="F42:K42"/>
    <mergeCell ref="F41:K41"/>
    <mergeCell ref="F34:K34"/>
    <mergeCell ref="F35:K35"/>
    <mergeCell ref="F36:K36"/>
    <mergeCell ref="F37:K37"/>
    <mergeCell ref="F38:K38"/>
    <mergeCell ref="F39:K39"/>
    <mergeCell ref="F40:K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1306F-E37B-4E43-9E50-CDCCD6CDCD7D}">
  <dimension ref="A1:AU72"/>
  <sheetViews>
    <sheetView zoomScale="80" zoomScaleNormal="80" workbookViewId="0">
      <pane xSplit="3" ySplit="3" topLeftCell="D38" activePane="bottomRight" state="frozen"/>
      <selection pane="topRight" activeCell="F1" sqref="F1"/>
      <selection pane="bottomLeft" activeCell="A4" sqref="A4"/>
      <selection pane="bottomRight" activeCell="H69" sqref="H69"/>
    </sheetView>
  </sheetViews>
  <sheetFormatPr defaultColWidth="8.77734375" defaultRowHeight="14.4" x14ac:dyDescent="0.3"/>
  <cols>
    <col min="1" max="1" width="6" style="20" customWidth="1"/>
    <col min="2" max="2" width="18.6640625" style="21" bestFit="1" customWidth="1"/>
    <col min="3" max="3" width="20" style="21" bestFit="1" customWidth="1"/>
    <col min="4" max="4" width="27.109375" style="20" customWidth="1"/>
    <col min="5" max="5" width="25.33203125" style="22" customWidth="1"/>
    <col min="6" max="7" width="14.109375" style="20" customWidth="1"/>
    <col min="8" max="8" width="14.33203125" style="20" customWidth="1"/>
    <col min="9" max="11" width="6.77734375" style="20" customWidth="1"/>
    <col min="12" max="12" width="93.44140625" style="20" customWidth="1"/>
    <col min="13" max="13" width="60.21875" style="20" customWidth="1"/>
    <col min="14" max="14" width="9.77734375" style="20" customWidth="1"/>
    <col min="15" max="15" width="11.77734375" style="20" customWidth="1"/>
    <col min="16" max="17" width="13" style="20" customWidth="1"/>
    <col min="18" max="18" width="10.6640625" style="20" customWidth="1"/>
    <col min="19" max="19" width="9.44140625" style="20" customWidth="1"/>
    <col min="20" max="20" width="12.6640625" style="20" customWidth="1"/>
    <col min="21" max="21" width="11.6640625" style="20" customWidth="1"/>
    <col min="22" max="22" width="7.33203125" style="20" customWidth="1"/>
    <col min="23" max="23" width="10.33203125" style="20" customWidth="1"/>
    <col min="24" max="24" width="10.109375" style="20" customWidth="1"/>
    <col min="25" max="25" width="74.77734375" style="20" customWidth="1"/>
    <col min="26" max="26" width="14.33203125" style="20" customWidth="1"/>
    <col min="27" max="27" width="9.77734375" style="20" customWidth="1"/>
    <col min="28" max="28" width="14.33203125" style="20" customWidth="1"/>
    <col min="29" max="29" width="11.44140625" style="20" customWidth="1"/>
    <col min="30" max="30" width="6.77734375" style="20" customWidth="1"/>
    <col min="31" max="31" width="11.44140625" style="20" customWidth="1"/>
    <col min="32" max="32" width="11.109375" style="23" customWidth="1"/>
    <col min="33" max="33" width="12" style="23" customWidth="1"/>
    <col min="34" max="34" width="15.33203125" style="20" customWidth="1"/>
    <col min="35" max="35" width="25.109375" style="20" customWidth="1"/>
    <col min="36" max="36" width="26.33203125" style="20" customWidth="1"/>
    <col min="37" max="37" width="71.6640625" style="20" customWidth="1"/>
    <col min="38" max="38" width="24.77734375" style="20" customWidth="1"/>
    <col min="39" max="40" width="18.6640625" style="20" customWidth="1"/>
    <col min="41" max="41" width="19.33203125" style="20" customWidth="1"/>
    <col min="42" max="42" width="17.77734375" style="20" customWidth="1"/>
    <col min="43" max="43" width="18.6640625" style="20" customWidth="1"/>
    <col min="44" max="44" width="22.44140625" style="20" customWidth="1"/>
    <col min="45" max="45" width="31.44140625" style="20" bestFit="1" customWidth="1"/>
    <col min="46" max="46" width="20.109375" style="20" customWidth="1"/>
    <col min="47" max="47" width="21.6640625" style="20" bestFit="1" customWidth="1"/>
    <col min="48" max="16384" width="8.77734375" style="20"/>
  </cols>
  <sheetData>
    <row r="1" spans="1:47" x14ac:dyDescent="0.3">
      <c r="D1" s="22"/>
      <c r="F1" s="21"/>
      <c r="G1" s="21"/>
      <c r="H1" s="21"/>
      <c r="I1" s="21"/>
      <c r="J1" s="21"/>
      <c r="K1" s="21"/>
      <c r="L1" s="24" t="s">
        <v>34</v>
      </c>
      <c r="M1" s="24"/>
      <c r="N1" s="25">
        <v>0.4</v>
      </c>
      <c r="O1" s="25">
        <v>0.15</v>
      </c>
      <c r="P1" s="25">
        <v>0.15</v>
      </c>
      <c r="Q1" s="25">
        <v>0.2</v>
      </c>
      <c r="R1" s="25">
        <v>0.1</v>
      </c>
      <c r="T1" s="25">
        <v>0.4</v>
      </c>
      <c r="U1" s="25">
        <v>0.6</v>
      </c>
      <c r="Z1" s="22"/>
      <c r="AA1" s="22"/>
      <c r="AB1" s="22"/>
      <c r="AC1" s="22"/>
      <c r="AD1" s="21"/>
      <c r="AK1" s="22"/>
      <c r="AL1" s="22"/>
    </row>
    <row r="2" spans="1:47" ht="15.6" x14ac:dyDescent="0.3">
      <c r="A2" s="82" t="s">
        <v>2</v>
      </c>
      <c r="B2" s="83"/>
      <c r="C2" s="83"/>
      <c r="D2" s="83"/>
      <c r="E2" s="83"/>
      <c r="F2" s="83"/>
      <c r="G2" s="83"/>
      <c r="H2" s="83"/>
      <c r="I2" s="83"/>
      <c r="J2" s="83"/>
      <c r="K2" s="83"/>
      <c r="L2" s="83"/>
      <c r="M2" s="84"/>
      <c r="N2" s="79"/>
      <c r="O2" s="79"/>
      <c r="P2" s="79"/>
      <c r="Q2" s="79"/>
      <c r="R2" s="79"/>
      <c r="S2" s="79"/>
      <c r="T2" s="79"/>
      <c r="U2" s="79"/>
      <c r="V2" s="79"/>
      <c r="W2" s="79"/>
      <c r="X2" s="79"/>
      <c r="Y2" s="79"/>
      <c r="Z2" s="79"/>
      <c r="AA2" s="79"/>
      <c r="AB2" s="79"/>
      <c r="AC2" s="79"/>
      <c r="AD2" s="79"/>
      <c r="AE2" s="79"/>
      <c r="AF2" s="79"/>
      <c r="AG2" s="79"/>
      <c r="AH2" s="80" t="s">
        <v>107</v>
      </c>
      <c r="AI2" s="80"/>
      <c r="AJ2" s="80"/>
      <c r="AK2" s="80"/>
      <c r="AL2" s="80"/>
      <c r="AM2" s="80"/>
      <c r="AN2" s="80"/>
      <c r="AO2" s="80"/>
      <c r="AP2" s="80"/>
      <c r="AQ2" s="80"/>
      <c r="AR2" s="80"/>
      <c r="AS2" s="81" t="s">
        <v>103</v>
      </c>
      <c r="AT2" s="81"/>
      <c r="AU2" s="81"/>
    </row>
    <row r="3" spans="1:47" s="26" customFormat="1" ht="109.2" customHeight="1" x14ac:dyDescent="0.3">
      <c r="A3" s="1" t="s">
        <v>58</v>
      </c>
      <c r="B3" s="1" t="s">
        <v>0</v>
      </c>
      <c r="C3" s="1" t="s">
        <v>56</v>
      </c>
      <c r="D3" s="1" t="s">
        <v>195</v>
      </c>
      <c r="E3" s="1" t="s">
        <v>118</v>
      </c>
      <c r="F3" s="1" t="s">
        <v>77</v>
      </c>
      <c r="G3" s="1" t="s">
        <v>196</v>
      </c>
      <c r="H3" s="1" t="s">
        <v>64</v>
      </c>
      <c r="I3" s="1" t="s">
        <v>47</v>
      </c>
      <c r="J3" s="1" t="s">
        <v>48</v>
      </c>
      <c r="K3" s="1" t="s">
        <v>197</v>
      </c>
      <c r="L3" s="1" t="s">
        <v>198</v>
      </c>
      <c r="M3" s="2" t="s">
        <v>199</v>
      </c>
      <c r="N3" s="2" t="s">
        <v>36</v>
      </c>
      <c r="O3" s="2" t="s">
        <v>23</v>
      </c>
      <c r="P3" s="2" t="s">
        <v>22</v>
      </c>
      <c r="Q3" s="2" t="s">
        <v>193</v>
      </c>
      <c r="R3" s="2" t="s">
        <v>194</v>
      </c>
      <c r="S3" s="2" t="s">
        <v>24</v>
      </c>
      <c r="T3" s="2" t="s">
        <v>49</v>
      </c>
      <c r="U3" s="2" t="s">
        <v>46</v>
      </c>
      <c r="V3" s="2" t="s">
        <v>25</v>
      </c>
      <c r="W3" s="2" t="s">
        <v>35</v>
      </c>
      <c r="X3" s="2" t="s">
        <v>200</v>
      </c>
      <c r="Y3" s="1" t="s">
        <v>201</v>
      </c>
      <c r="Z3" s="1" t="s">
        <v>202</v>
      </c>
      <c r="AA3" s="1" t="s">
        <v>203</v>
      </c>
      <c r="AB3" s="1" t="s">
        <v>65</v>
      </c>
      <c r="AC3" s="1" t="s">
        <v>66</v>
      </c>
      <c r="AD3" s="1" t="s">
        <v>26</v>
      </c>
      <c r="AE3" s="1" t="s">
        <v>67</v>
      </c>
      <c r="AF3" s="1" t="s">
        <v>68</v>
      </c>
      <c r="AG3" s="1" t="s">
        <v>55</v>
      </c>
      <c r="AH3" s="1" t="s">
        <v>99</v>
      </c>
      <c r="AI3" s="1" t="s">
        <v>100</v>
      </c>
      <c r="AJ3" s="2" t="s">
        <v>53</v>
      </c>
      <c r="AK3" s="2" t="s">
        <v>51</v>
      </c>
      <c r="AL3" s="2" t="s">
        <v>105</v>
      </c>
      <c r="AM3" s="2" t="s">
        <v>104</v>
      </c>
      <c r="AN3" s="2" t="s">
        <v>52</v>
      </c>
      <c r="AO3" s="2" t="s">
        <v>106</v>
      </c>
      <c r="AP3" s="2" t="s">
        <v>54</v>
      </c>
      <c r="AQ3" s="2" t="s">
        <v>57</v>
      </c>
      <c r="AR3" s="2" t="s">
        <v>112</v>
      </c>
      <c r="AS3" s="2" t="s">
        <v>78</v>
      </c>
      <c r="AT3" s="2" t="s">
        <v>101</v>
      </c>
      <c r="AU3" s="2" t="s">
        <v>102</v>
      </c>
    </row>
    <row r="4" spans="1:47" s="59" customFormat="1" ht="241.2" customHeight="1" x14ac:dyDescent="0.2">
      <c r="A4" s="51">
        <v>1</v>
      </c>
      <c r="B4" s="29" t="s">
        <v>204</v>
      </c>
      <c r="C4" s="48" t="s">
        <v>3</v>
      </c>
      <c r="D4" s="49" t="s">
        <v>297</v>
      </c>
      <c r="E4" s="49" t="s">
        <v>84</v>
      </c>
      <c r="F4" s="46" t="s">
        <v>83</v>
      </c>
      <c r="G4" s="46" t="s">
        <v>83</v>
      </c>
      <c r="H4" s="48" t="s">
        <v>83</v>
      </c>
      <c r="I4" s="50" t="s">
        <v>85</v>
      </c>
      <c r="J4" s="50" t="s">
        <v>85</v>
      </c>
      <c r="K4" s="50" t="s">
        <v>85</v>
      </c>
      <c r="L4" s="57" t="s">
        <v>213</v>
      </c>
      <c r="M4" s="42" t="s">
        <v>322</v>
      </c>
      <c r="N4" s="55">
        <v>3</v>
      </c>
      <c r="O4" s="53">
        <v>3</v>
      </c>
      <c r="P4" s="53">
        <v>3</v>
      </c>
      <c r="Q4" s="34">
        <v>1</v>
      </c>
      <c r="R4" s="34">
        <v>1</v>
      </c>
      <c r="S4" s="34">
        <f>(N4*$N$1)+(O4*$O$1)+(P4*$P$1)+(R4*$R$1)+(Q4*$Q$1)</f>
        <v>2.4000000000000004</v>
      </c>
      <c r="T4" s="34">
        <v>4</v>
      </c>
      <c r="U4" s="34">
        <v>5</v>
      </c>
      <c r="V4" s="34">
        <f>(T4*$T$1)+(U4*$U$1)</f>
        <v>4.5999999999999996</v>
      </c>
      <c r="W4" s="35">
        <f>S4*V4</f>
        <v>11.040000000000001</v>
      </c>
      <c r="X4" s="38" t="str">
        <f t="shared" ref="X4:X67" si="0">IF(W4="","",IF(W4&gt;16,"A",IF(W4&gt;5,"M",IF(W4&gt;2,"B","R"))))</f>
        <v>M</v>
      </c>
      <c r="Y4" s="58" t="s">
        <v>214</v>
      </c>
      <c r="Z4" s="45" t="s">
        <v>119</v>
      </c>
      <c r="AA4" s="53">
        <v>9</v>
      </c>
      <c r="AB4" s="53">
        <v>0</v>
      </c>
      <c r="AC4" s="53">
        <f t="shared" ref="AC4:AC35" si="1">AA4-AB4</f>
        <v>9</v>
      </c>
      <c r="AD4" s="56">
        <f t="shared" ref="AD4:AD35" si="2">IF(W4-AC4&gt;0.1,W4-AC4,IF(W4-AC4&lt;=0.1,0.1))</f>
        <v>2.0400000000000009</v>
      </c>
      <c r="AE4" s="38" t="str">
        <f t="shared" ref="AE4:AE67" si="3">IF(AD4="","",IF(AD4&gt;16,"A",IF(AD4&gt;5,"M",IF(AD4&gt;2,"B","R"))))</f>
        <v>B</v>
      </c>
      <c r="AF4" s="44" t="s">
        <v>119</v>
      </c>
      <c r="AG4" s="44" t="s">
        <v>119</v>
      </c>
      <c r="AH4" s="44" t="s">
        <v>119</v>
      </c>
      <c r="AI4" s="44" t="s">
        <v>119</v>
      </c>
      <c r="AJ4" s="44" t="s">
        <v>119</v>
      </c>
      <c r="AK4" s="44" t="s">
        <v>119</v>
      </c>
      <c r="AL4" s="44" t="s">
        <v>119</v>
      </c>
      <c r="AM4" s="44" t="s">
        <v>119</v>
      </c>
      <c r="AN4" s="44" t="s">
        <v>119</v>
      </c>
      <c r="AO4" s="44" t="s">
        <v>119</v>
      </c>
      <c r="AP4" s="44" t="s">
        <v>119</v>
      </c>
      <c r="AQ4" s="44" t="s">
        <v>119</v>
      </c>
      <c r="AR4" s="44" t="s">
        <v>119</v>
      </c>
      <c r="AS4" s="39" t="s">
        <v>271</v>
      </c>
      <c r="AT4" s="39" t="s">
        <v>116</v>
      </c>
      <c r="AU4" s="39" t="s">
        <v>180</v>
      </c>
    </row>
    <row r="5" spans="1:47" s="59" customFormat="1" ht="178.2" customHeight="1" x14ac:dyDescent="0.2">
      <c r="A5" s="51">
        <v>2</v>
      </c>
      <c r="B5" s="29" t="s">
        <v>204</v>
      </c>
      <c r="C5" s="30" t="s">
        <v>18</v>
      </c>
      <c r="D5" s="31" t="s">
        <v>298</v>
      </c>
      <c r="E5" s="31" t="s">
        <v>89</v>
      </c>
      <c r="F5" s="32" t="s">
        <v>83</v>
      </c>
      <c r="G5" s="32" t="s">
        <v>83</v>
      </c>
      <c r="H5" s="30" t="s">
        <v>83</v>
      </c>
      <c r="I5" s="33" t="s">
        <v>85</v>
      </c>
      <c r="J5" s="33" t="s">
        <v>85</v>
      </c>
      <c r="K5" s="33" t="s">
        <v>85</v>
      </c>
      <c r="L5" s="57" t="s">
        <v>213</v>
      </c>
      <c r="M5" s="42" t="s">
        <v>323</v>
      </c>
      <c r="N5" s="37">
        <v>3</v>
      </c>
      <c r="O5" s="34">
        <v>3</v>
      </c>
      <c r="P5" s="34">
        <v>3</v>
      </c>
      <c r="Q5" s="34">
        <v>1</v>
      </c>
      <c r="R5" s="34">
        <v>1</v>
      </c>
      <c r="S5" s="34">
        <f t="shared" ref="S5:S68" si="4">(N5*$N$1)+(O5*$O$1)+(P5*$P$1)+(R5*$R$1)+(Q5*$Q$1)</f>
        <v>2.4000000000000004</v>
      </c>
      <c r="T5" s="34">
        <v>4</v>
      </c>
      <c r="U5" s="34">
        <v>5</v>
      </c>
      <c r="V5" s="34">
        <f t="shared" ref="V5:V64" si="5">(T5*$T$1)+(U5*$U$1)</f>
        <v>4.5999999999999996</v>
      </c>
      <c r="W5" s="35">
        <f t="shared" ref="W5:W45" si="6">S5*V5</f>
        <v>11.040000000000001</v>
      </c>
      <c r="X5" s="38" t="str">
        <f t="shared" si="0"/>
        <v>M</v>
      </c>
      <c r="Y5" s="43" t="s">
        <v>215</v>
      </c>
      <c r="Z5" s="34" t="s">
        <v>119</v>
      </c>
      <c r="AA5" s="34">
        <v>9</v>
      </c>
      <c r="AB5" s="34">
        <v>0</v>
      </c>
      <c r="AC5" s="34">
        <f t="shared" si="1"/>
        <v>9</v>
      </c>
      <c r="AD5" s="37">
        <f t="shared" si="2"/>
        <v>2.0400000000000009</v>
      </c>
      <c r="AE5" s="38" t="str">
        <f t="shared" si="3"/>
        <v>B</v>
      </c>
      <c r="AF5" s="32" t="s">
        <v>119</v>
      </c>
      <c r="AG5" s="32" t="s">
        <v>119</v>
      </c>
      <c r="AH5" s="39" t="s">
        <v>119</v>
      </c>
      <c r="AI5" s="39" t="s">
        <v>119</v>
      </c>
      <c r="AJ5" s="39" t="s">
        <v>119</v>
      </c>
      <c r="AK5" s="39" t="s">
        <v>119</v>
      </c>
      <c r="AL5" s="39" t="s">
        <v>119</v>
      </c>
      <c r="AM5" s="39" t="s">
        <v>119</v>
      </c>
      <c r="AN5" s="39" t="s">
        <v>119</v>
      </c>
      <c r="AO5" s="39" t="s">
        <v>119</v>
      </c>
      <c r="AP5" s="39" t="s">
        <v>119</v>
      </c>
      <c r="AQ5" s="39" t="s">
        <v>119</v>
      </c>
      <c r="AR5" s="39" t="s">
        <v>119</v>
      </c>
      <c r="AS5" s="39" t="s">
        <v>271</v>
      </c>
      <c r="AT5" s="39" t="s">
        <v>116</v>
      </c>
      <c r="AU5" s="39" t="s">
        <v>180</v>
      </c>
    </row>
    <row r="6" spans="1:47" s="59" customFormat="1" ht="191.55" customHeight="1" x14ac:dyDescent="0.2">
      <c r="A6" s="51">
        <v>3</v>
      </c>
      <c r="B6" s="29" t="s">
        <v>204</v>
      </c>
      <c r="C6" s="30" t="s">
        <v>81</v>
      </c>
      <c r="D6" s="31" t="s">
        <v>298</v>
      </c>
      <c r="E6" s="31" t="s">
        <v>87</v>
      </c>
      <c r="F6" s="32" t="s">
        <v>85</v>
      </c>
      <c r="G6" s="32" t="s">
        <v>289</v>
      </c>
      <c r="H6" s="30" t="s">
        <v>83</v>
      </c>
      <c r="I6" s="33" t="s">
        <v>85</v>
      </c>
      <c r="J6" s="33" t="s">
        <v>85</v>
      </c>
      <c r="K6" s="33" t="s">
        <v>85</v>
      </c>
      <c r="L6" s="57" t="s">
        <v>213</v>
      </c>
      <c r="M6" s="42" t="s">
        <v>324</v>
      </c>
      <c r="N6" s="37">
        <v>1</v>
      </c>
      <c r="O6" s="34">
        <v>3</v>
      </c>
      <c r="P6" s="34">
        <v>3</v>
      </c>
      <c r="Q6" s="34">
        <v>1</v>
      </c>
      <c r="R6" s="34">
        <v>5</v>
      </c>
      <c r="S6" s="34">
        <f t="shared" si="4"/>
        <v>1.9999999999999998</v>
      </c>
      <c r="T6" s="34">
        <v>4</v>
      </c>
      <c r="U6" s="34">
        <v>5</v>
      </c>
      <c r="V6" s="34">
        <f t="shared" si="5"/>
        <v>4.5999999999999996</v>
      </c>
      <c r="W6" s="35">
        <f t="shared" si="6"/>
        <v>9.1999999999999975</v>
      </c>
      <c r="X6" s="38" t="str">
        <f t="shared" si="0"/>
        <v>M</v>
      </c>
      <c r="Y6" s="43" t="s">
        <v>215</v>
      </c>
      <c r="Z6" s="34" t="s">
        <v>119</v>
      </c>
      <c r="AA6" s="34">
        <v>10</v>
      </c>
      <c r="AB6" s="34">
        <v>0</v>
      </c>
      <c r="AC6" s="34">
        <f t="shared" si="1"/>
        <v>10</v>
      </c>
      <c r="AD6" s="37">
        <f t="shared" si="2"/>
        <v>0.1</v>
      </c>
      <c r="AE6" s="38" t="str">
        <f t="shared" si="3"/>
        <v>R</v>
      </c>
      <c r="AF6" s="32" t="s">
        <v>119</v>
      </c>
      <c r="AG6" s="32" t="s">
        <v>119</v>
      </c>
      <c r="AH6" s="32" t="s">
        <v>119</v>
      </c>
      <c r="AI6" s="32" t="s">
        <v>119</v>
      </c>
      <c r="AJ6" s="32" t="s">
        <v>119</v>
      </c>
      <c r="AK6" s="32" t="s">
        <v>119</v>
      </c>
      <c r="AL6" s="32" t="s">
        <v>119</v>
      </c>
      <c r="AM6" s="32" t="s">
        <v>119</v>
      </c>
      <c r="AN6" s="32" t="s">
        <v>119</v>
      </c>
      <c r="AO6" s="32" t="s">
        <v>119</v>
      </c>
      <c r="AP6" s="32" t="s">
        <v>119</v>
      </c>
      <c r="AQ6" s="32" t="s">
        <v>119</v>
      </c>
      <c r="AR6" s="39" t="s">
        <v>119</v>
      </c>
      <c r="AS6" s="39" t="s">
        <v>272</v>
      </c>
      <c r="AT6" s="39" t="s">
        <v>116</v>
      </c>
      <c r="AU6" s="39" t="s">
        <v>180</v>
      </c>
    </row>
    <row r="7" spans="1:47" s="59" customFormat="1" ht="200.55" customHeight="1" x14ac:dyDescent="0.2">
      <c r="A7" s="51">
        <v>4</v>
      </c>
      <c r="B7" s="29" t="s">
        <v>204</v>
      </c>
      <c r="C7" s="48" t="s">
        <v>17</v>
      </c>
      <c r="D7" s="31" t="s">
        <v>299</v>
      </c>
      <c r="E7" s="49" t="s">
        <v>88</v>
      </c>
      <c r="F7" s="48" t="s">
        <v>85</v>
      </c>
      <c r="G7" s="48" t="s">
        <v>289</v>
      </c>
      <c r="H7" s="48" t="s">
        <v>83</v>
      </c>
      <c r="I7" s="50" t="s">
        <v>85</v>
      </c>
      <c r="J7" s="50" t="s">
        <v>85</v>
      </c>
      <c r="K7" s="50" t="s">
        <v>85</v>
      </c>
      <c r="L7" s="57" t="s">
        <v>213</v>
      </c>
      <c r="M7" s="42" t="s">
        <v>325</v>
      </c>
      <c r="N7" s="56">
        <v>3</v>
      </c>
      <c r="O7" s="53">
        <v>1</v>
      </c>
      <c r="P7" s="53">
        <v>3</v>
      </c>
      <c r="Q7" s="34">
        <v>1</v>
      </c>
      <c r="R7" s="34">
        <v>5</v>
      </c>
      <c r="S7" s="34">
        <f t="shared" si="4"/>
        <v>2.5</v>
      </c>
      <c r="T7" s="34">
        <v>4</v>
      </c>
      <c r="U7" s="34">
        <v>5</v>
      </c>
      <c r="V7" s="34">
        <f t="shared" si="5"/>
        <v>4.5999999999999996</v>
      </c>
      <c r="W7" s="35">
        <f t="shared" si="6"/>
        <v>11.5</v>
      </c>
      <c r="X7" s="38" t="str">
        <f t="shared" si="0"/>
        <v>M</v>
      </c>
      <c r="Y7" s="58" t="s">
        <v>216</v>
      </c>
      <c r="Z7" s="45" t="s">
        <v>119</v>
      </c>
      <c r="AA7" s="53">
        <v>9</v>
      </c>
      <c r="AB7" s="53">
        <v>0</v>
      </c>
      <c r="AC7" s="53">
        <f t="shared" si="1"/>
        <v>9</v>
      </c>
      <c r="AD7" s="56">
        <f t="shared" si="2"/>
        <v>2.5</v>
      </c>
      <c r="AE7" s="38" t="str">
        <f t="shared" si="3"/>
        <v>B</v>
      </c>
      <c r="AF7" s="46" t="s">
        <v>119</v>
      </c>
      <c r="AG7" s="46" t="s">
        <v>119</v>
      </c>
      <c r="AH7" s="46" t="s">
        <v>119</v>
      </c>
      <c r="AI7" s="46" t="s">
        <v>119</v>
      </c>
      <c r="AJ7" s="46" t="s">
        <v>119</v>
      </c>
      <c r="AK7" s="46" t="s">
        <v>119</v>
      </c>
      <c r="AL7" s="46" t="s">
        <v>119</v>
      </c>
      <c r="AM7" s="46" t="s">
        <v>119</v>
      </c>
      <c r="AN7" s="46" t="s">
        <v>119</v>
      </c>
      <c r="AO7" s="46" t="s">
        <v>119</v>
      </c>
      <c r="AP7" s="46" t="s">
        <v>119</v>
      </c>
      <c r="AQ7" s="46" t="s">
        <v>119</v>
      </c>
      <c r="AR7" s="46" t="s">
        <v>119</v>
      </c>
      <c r="AS7" s="39" t="s">
        <v>273</v>
      </c>
      <c r="AT7" s="39" t="s">
        <v>116</v>
      </c>
      <c r="AU7" s="39" t="s">
        <v>180</v>
      </c>
    </row>
    <row r="8" spans="1:47" s="59" customFormat="1" ht="195.45" customHeight="1" x14ac:dyDescent="0.2">
      <c r="A8" s="51">
        <v>5</v>
      </c>
      <c r="B8" s="29" t="s">
        <v>204</v>
      </c>
      <c r="C8" s="30" t="s">
        <v>43</v>
      </c>
      <c r="D8" s="31" t="s">
        <v>174</v>
      </c>
      <c r="E8" s="31" t="s">
        <v>89</v>
      </c>
      <c r="F8" s="30" t="s">
        <v>83</v>
      </c>
      <c r="G8" s="30" t="s">
        <v>83</v>
      </c>
      <c r="H8" s="30" t="s">
        <v>83</v>
      </c>
      <c r="I8" s="33" t="s">
        <v>85</v>
      </c>
      <c r="J8" s="33" t="s">
        <v>85</v>
      </c>
      <c r="K8" s="33" t="s">
        <v>85</v>
      </c>
      <c r="L8" s="57" t="s">
        <v>213</v>
      </c>
      <c r="M8" s="42" t="s">
        <v>326</v>
      </c>
      <c r="N8" s="37">
        <v>1</v>
      </c>
      <c r="O8" s="34">
        <v>5</v>
      </c>
      <c r="P8" s="34">
        <v>3</v>
      </c>
      <c r="Q8" s="34">
        <v>1</v>
      </c>
      <c r="R8" s="34">
        <v>1</v>
      </c>
      <c r="S8" s="34">
        <f t="shared" si="4"/>
        <v>1.9</v>
      </c>
      <c r="T8" s="34">
        <v>4</v>
      </c>
      <c r="U8" s="34">
        <v>5</v>
      </c>
      <c r="V8" s="34">
        <f t="shared" si="5"/>
        <v>4.5999999999999996</v>
      </c>
      <c r="W8" s="35">
        <f t="shared" si="6"/>
        <v>8.7399999999999984</v>
      </c>
      <c r="X8" s="38" t="str">
        <f t="shared" si="0"/>
        <v>M</v>
      </c>
      <c r="Y8" s="43" t="s">
        <v>215</v>
      </c>
      <c r="Z8" s="36" t="s">
        <v>119</v>
      </c>
      <c r="AA8" s="34">
        <v>9</v>
      </c>
      <c r="AB8" s="34">
        <v>0</v>
      </c>
      <c r="AC8" s="34">
        <f t="shared" si="1"/>
        <v>9</v>
      </c>
      <c r="AD8" s="37">
        <f t="shared" si="2"/>
        <v>0.1</v>
      </c>
      <c r="AE8" s="38" t="str">
        <f t="shared" si="3"/>
        <v>R</v>
      </c>
      <c r="AF8" s="32" t="s">
        <v>119</v>
      </c>
      <c r="AG8" s="32" t="s">
        <v>119</v>
      </c>
      <c r="AH8" s="32" t="s">
        <v>119</v>
      </c>
      <c r="AI8" s="32" t="s">
        <v>119</v>
      </c>
      <c r="AJ8" s="32" t="s">
        <v>119</v>
      </c>
      <c r="AK8" s="32" t="s">
        <v>119</v>
      </c>
      <c r="AL8" s="32" t="s">
        <v>119</v>
      </c>
      <c r="AM8" s="32" t="s">
        <v>119</v>
      </c>
      <c r="AN8" s="32" t="s">
        <v>119</v>
      </c>
      <c r="AO8" s="32" t="s">
        <v>119</v>
      </c>
      <c r="AP8" s="32" t="s">
        <v>119</v>
      </c>
      <c r="AQ8" s="32" t="s">
        <v>119</v>
      </c>
      <c r="AR8" s="39" t="s">
        <v>119</v>
      </c>
      <c r="AS8" s="39" t="s">
        <v>274</v>
      </c>
      <c r="AT8" s="39" t="s">
        <v>116</v>
      </c>
      <c r="AU8" s="39" t="s">
        <v>180</v>
      </c>
    </row>
    <row r="9" spans="1:47" s="59" customFormat="1" ht="201" customHeight="1" x14ac:dyDescent="0.2">
      <c r="A9" s="51">
        <v>6</v>
      </c>
      <c r="B9" s="29" t="s">
        <v>204</v>
      </c>
      <c r="C9" s="30" t="s">
        <v>10</v>
      </c>
      <c r="D9" s="31" t="s">
        <v>300</v>
      </c>
      <c r="E9" s="31" t="s">
        <v>89</v>
      </c>
      <c r="F9" s="30" t="s">
        <v>83</v>
      </c>
      <c r="G9" s="30" t="s">
        <v>83</v>
      </c>
      <c r="H9" s="30" t="s">
        <v>83</v>
      </c>
      <c r="I9" s="33" t="s">
        <v>85</v>
      </c>
      <c r="J9" s="33" t="s">
        <v>85</v>
      </c>
      <c r="K9" s="33" t="s">
        <v>85</v>
      </c>
      <c r="L9" s="57" t="s">
        <v>213</v>
      </c>
      <c r="M9" s="42" t="s">
        <v>327</v>
      </c>
      <c r="N9" s="40">
        <v>3</v>
      </c>
      <c r="O9" s="34">
        <v>3</v>
      </c>
      <c r="P9" s="34">
        <v>3</v>
      </c>
      <c r="Q9" s="34">
        <v>1</v>
      </c>
      <c r="R9" s="34">
        <v>1</v>
      </c>
      <c r="S9" s="34">
        <f t="shared" si="4"/>
        <v>2.4000000000000004</v>
      </c>
      <c r="T9" s="34">
        <v>4</v>
      </c>
      <c r="U9" s="34">
        <v>5</v>
      </c>
      <c r="V9" s="34">
        <f t="shared" si="5"/>
        <v>4.5999999999999996</v>
      </c>
      <c r="W9" s="35">
        <f t="shared" si="6"/>
        <v>11.040000000000001</v>
      </c>
      <c r="X9" s="38" t="str">
        <f t="shared" si="0"/>
        <v>M</v>
      </c>
      <c r="Y9" s="43" t="s">
        <v>217</v>
      </c>
      <c r="Z9" s="45" t="s">
        <v>119</v>
      </c>
      <c r="AA9" s="34">
        <v>9</v>
      </c>
      <c r="AB9" s="34">
        <v>0</v>
      </c>
      <c r="AC9" s="34">
        <f t="shared" si="1"/>
        <v>9</v>
      </c>
      <c r="AD9" s="37">
        <f t="shared" si="2"/>
        <v>2.0400000000000009</v>
      </c>
      <c r="AE9" s="38" t="str">
        <f t="shared" si="3"/>
        <v>B</v>
      </c>
      <c r="AF9" s="46" t="s">
        <v>119</v>
      </c>
      <c r="AG9" s="46" t="s">
        <v>119</v>
      </c>
      <c r="AH9" s="44" t="s">
        <v>119</v>
      </c>
      <c r="AI9" s="44" t="s">
        <v>119</v>
      </c>
      <c r="AJ9" s="44" t="s">
        <v>119</v>
      </c>
      <c r="AK9" s="44" t="s">
        <v>119</v>
      </c>
      <c r="AL9" s="44" t="s">
        <v>119</v>
      </c>
      <c r="AM9" s="44" t="s">
        <v>119</v>
      </c>
      <c r="AN9" s="44" t="s">
        <v>119</v>
      </c>
      <c r="AO9" s="44" t="s">
        <v>119</v>
      </c>
      <c r="AP9" s="44" t="s">
        <v>119</v>
      </c>
      <c r="AQ9" s="44" t="s">
        <v>119</v>
      </c>
      <c r="AR9" s="39" t="s">
        <v>119</v>
      </c>
      <c r="AS9" s="39"/>
      <c r="AT9" s="39"/>
      <c r="AU9" s="39"/>
    </row>
    <row r="10" spans="1:47" s="59" customFormat="1" ht="194.55" customHeight="1" x14ac:dyDescent="0.2">
      <c r="A10" s="51">
        <v>7</v>
      </c>
      <c r="B10" s="29" t="s">
        <v>204</v>
      </c>
      <c r="C10" s="30" t="s">
        <v>11</v>
      </c>
      <c r="D10" s="31" t="s">
        <v>174</v>
      </c>
      <c r="E10" s="31" t="s">
        <v>152</v>
      </c>
      <c r="F10" s="30" t="s">
        <v>83</v>
      </c>
      <c r="G10" s="30" t="s">
        <v>83</v>
      </c>
      <c r="H10" s="30" t="s">
        <v>83</v>
      </c>
      <c r="I10" s="33" t="s">
        <v>85</v>
      </c>
      <c r="J10" s="33" t="s">
        <v>85</v>
      </c>
      <c r="K10" s="33" t="s">
        <v>85</v>
      </c>
      <c r="L10" s="57" t="s">
        <v>213</v>
      </c>
      <c r="M10" s="31" t="s">
        <v>328</v>
      </c>
      <c r="N10" s="30">
        <v>3</v>
      </c>
      <c r="O10" s="34">
        <v>5</v>
      </c>
      <c r="P10" s="34">
        <v>3</v>
      </c>
      <c r="Q10" s="34">
        <v>1</v>
      </c>
      <c r="R10" s="34">
        <v>1</v>
      </c>
      <c r="S10" s="34">
        <f t="shared" si="4"/>
        <v>2.7000000000000006</v>
      </c>
      <c r="T10" s="34">
        <v>4</v>
      </c>
      <c r="U10" s="34">
        <v>5</v>
      </c>
      <c r="V10" s="34">
        <f t="shared" si="5"/>
        <v>4.5999999999999996</v>
      </c>
      <c r="W10" s="35">
        <f t="shared" si="6"/>
        <v>12.420000000000002</v>
      </c>
      <c r="X10" s="38" t="str">
        <f t="shared" si="0"/>
        <v>M</v>
      </c>
      <c r="Y10" s="43" t="s">
        <v>218</v>
      </c>
      <c r="Z10" s="36" t="s">
        <v>119</v>
      </c>
      <c r="AA10" s="34">
        <v>10</v>
      </c>
      <c r="AB10" s="34">
        <v>0</v>
      </c>
      <c r="AC10" s="34">
        <f t="shared" si="1"/>
        <v>10</v>
      </c>
      <c r="AD10" s="37">
        <f t="shared" si="2"/>
        <v>2.4200000000000017</v>
      </c>
      <c r="AE10" s="38" t="str">
        <f t="shared" si="3"/>
        <v>B</v>
      </c>
      <c r="AF10" s="32" t="s">
        <v>119</v>
      </c>
      <c r="AG10" s="32" t="s">
        <v>119</v>
      </c>
      <c r="AH10" s="39" t="s">
        <v>119</v>
      </c>
      <c r="AI10" s="39" t="s">
        <v>119</v>
      </c>
      <c r="AJ10" s="39" t="s">
        <v>119</v>
      </c>
      <c r="AK10" s="39" t="s">
        <v>119</v>
      </c>
      <c r="AL10" s="39" t="s">
        <v>119</v>
      </c>
      <c r="AM10" s="39" t="s">
        <v>119</v>
      </c>
      <c r="AN10" s="39" t="s">
        <v>119</v>
      </c>
      <c r="AO10" s="39" t="s">
        <v>119</v>
      </c>
      <c r="AP10" s="39" t="s">
        <v>119</v>
      </c>
      <c r="AQ10" s="39" t="s">
        <v>119</v>
      </c>
      <c r="AR10" s="39" t="s">
        <v>119</v>
      </c>
      <c r="AS10" s="39" t="s">
        <v>275</v>
      </c>
      <c r="AT10" s="39" t="s">
        <v>116</v>
      </c>
      <c r="AU10" s="39" t="s">
        <v>180</v>
      </c>
    </row>
    <row r="11" spans="1:47" s="59" customFormat="1" ht="182.55" customHeight="1" x14ac:dyDescent="0.2">
      <c r="A11" s="51">
        <v>8</v>
      </c>
      <c r="B11" s="29" t="s">
        <v>290</v>
      </c>
      <c r="C11" s="30" t="s">
        <v>156</v>
      </c>
      <c r="D11" s="31" t="s">
        <v>299</v>
      </c>
      <c r="E11" s="31" t="s">
        <v>152</v>
      </c>
      <c r="F11" s="30" t="s">
        <v>83</v>
      </c>
      <c r="G11" s="30" t="s">
        <v>83</v>
      </c>
      <c r="H11" s="30" t="s">
        <v>83</v>
      </c>
      <c r="I11" s="33" t="s">
        <v>85</v>
      </c>
      <c r="J11" s="33" t="s">
        <v>85</v>
      </c>
      <c r="K11" s="33" t="s">
        <v>85</v>
      </c>
      <c r="L11" s="57" t="s">
        <v>213</v>
      </c>
      <c r="M11" s="42" t="s">
        <v>329</v>
      </c>
      <c r="N11" s="30">
        <v>2</v>
      </c>
      <c r="O11" s="34">
        <v>1</v>
      </c>
      <c r="P11" s="34">
        <v>3</v>
      </c>
      <c r="Q11" s="34">
        <v>1</v>
      </c>
      <c r="R11" s="34">
        <v>1</v>
      </c>
      <c r="S11" s="34">
        <f t="shared" si="4"/>
        <v>1.7</v>
      </c>
      <c r="T11" s="34">
        <v>3</v>
      </c>
      <c r="U11" s="34">
        <v>5</v>
      </c>
      <c r="V11" s="34">
        <f t="shared" si="5"/>
        <v>4.2</v>
      </c>
      <c r="W11" s="35">
        <f t="shared" si="6"/>
        <v>7.14</v>
      </c>
      <c r="X11" s="38" t="str">
        <f t="shared" si="0"/>
        <v>M</v>
      </c>
      <c r="Y11" s="43" t="s">
        <v>219</v>
      </c>
      <c r="Z11" s="36" t="s">
        <v>119</v>
      </c>
      <c r="AA11" s="34">
        <v>8</v>
      </c>
      <c r="AB11" s="34">
        <v>0</v>
      </c>
      <c r="AC11" s="34">
        <f t="shared" si="1"/>
        <v>8</v>
      </c>
      <c r="AD11" s="37">
        <f t="shared" si="2"/>
        <v>0.1</v>
      </c>
      <c r="AE11" s="38" t="str">
        <f t="shared" si="3"/>
        <v>R</v>
      </c>
      <c r="AF11" s="32" t="s">
        <v>119</v>
      </c>
      <c r="AG11" s="32" t="s">
        <v>119</v>
      </c>
      <c r="AH11" s="32" t="s">
        <v>119</v>
      </c>
      <c r="AI11" s="32" t="s">
        <v>119</v>
      </c>
      <c r="AJ11" s="32" t="s">
        <v>119</v>
      </c>
      <c r="AK11" s="32" t="s">
        <v>119</v>
      </c>
      <c r="AL11" s="32" t="s">
        <v>119</v>
      </c>
      <c r="AM11" s="32" t="s">
        <v>119</v>
      </c>
      <c r="AN11" s="32" t="s">
        <v>119</v>
      </c>
      <c r="AO11" s="32" t="s">
        <v>119</v>
      </c>
      <c r="AP11" s="32" t="s">
        <v>119</v>
      </c>
      <c r="AQ11" s="32" t="s">
        <v>119</v>
      </c>
      <c r="AR11" s="39" t="s">
        <v>119</v>
      </c>
      <c r="AS11" s="39" t="s">
        <v>276</v>
      </c>
      <c r="AT11" s="39" t="s">
        <v>116</v>
      </c>
      <c r="AU11" s="39" t="s">
        <v>180</v>
      </c>
    </row>
    <row r="12" spans="1:47" s="59" customFormat="1" ht="259.95" customHeight="1" x14ac:dyDescent="0.2">
      <c r="A12" s="51">
        <v>9</v>
      </c>
      <c r="B12" s="29" t="s">
        <v>20</v>
      </c>
      <c r="C12" s="30" t="s">
        <v>6</v>
      </c>
      <c r="D12" s="31" t="s">
        <v>301</v>
      </c>
      <c r="E12" s="31" t="s">
        <v>152</v>
      </c>
      <c r="F12" s="30" t="s">
        <v>83</v>
      </c>
      <c r="G12" s="30" t="s">
        <v>83</v>
      </c>
      <c r="H12" s="30" t="s">
        <v>83</v>
      </c>
      <c r="I12" s="33" t="s">
        <v>85</v>
      </c>
      <c r="J12" s="33" t="s">
        <v>85</v>
      </c>
      <c r="K12" s="33" t="s">
        <v>85</v>
      </c>
      <c r="L12" s="57" t="s">
        <v>213</v>
      </c>
      <c r="M12" s="65" t="s">
        <v>330</v>
      </c>
      <c r="N12" s="60">
        <v>3</v>
      </c>
      <c r="O12" s="34">
        <v>1</v>
      </c>
      <c r="P12" s="34">
        <v>3</v>
      </c>
      <c r="Q12" s="34">
        <v>1</v>
      </c>
      <c r="R12" s="34">
        <v>1</v>
      </c>
      <c r="S12" s="34">
        <f t="shared" si="4"/>
        <v>2.1</v>
      </c>
      <c r="T12" s="34">
        <v>3</v>
      </c>
      <c r="U12" s="34">
        <v>5</v>
      </c>
      <c r="V12" s="34">
        <f t="shared" si="5"/>
        <v>4.2</v>
      </c>
      <c r="W12" s="35">
        <f t="shared" si="6"/>
        <v>8.82</v>
      </c>
      <c r="X12" s="38" t="str">
        <f t="shared" si="0"/>
        <v>M</v>
      </c>
      <c r="Y12" s="43" t="s">
        <v>220</v>
      </c>
      <c r="Z12" s="36" t="s">
        <v>119</v>
      </c>
      <c r="AA12" s="34">
        <v>9</v>
      </c>
      <c r="AB12" s="34">
        <v>0</v>
      </c>
      <c r="AC12" s="34">
        <f t="shared" si="1"/>
        <v>9</v>
      </c>
      <c r="AD12" s="37">
        <f t="shared" si="2"/>
        <v>0.1</v>
      </c>
      <c r="AE12" s="38" t="str">
        <f t="shared" si="3"/>
        <v>R</v>
      </c>
      <c r="AF12" s="32" t="s">
        <v>119</v>
      </c>
      <c r="AG12" s="32" t="s">
        <v>119</v>
      </c>
      <c r="AH12" s="39" t="s">
        <v>119</v>
      </c>
      <c r="AI12" s="39" t="s">
        <v>119</v>
      </c>
      <c r="AJ12" s="39" t="s">
        <v>119</v>
      </c>
      <c r="AK12" s="39" t="s">
        <v>119</v>
      </c>
      <c r="AL12" s="39" t="s">
        <v>119</v>
      </c>
      <c r="AM12" s="39" t="s">
        <v>119</v>
      </c>
      <c r="AN12" s="39" t="s">
        <v>119</v>
      </c>
      <c r="AO12" s="39" t="s">
        <v>119</v>
      </c>
      <c r="AP12" s="39" t="s">
        <v>119</v>
      </c>
      <c r="AQ12" s="39" t="s">
        <v>119</v>
      </c>
      <c r="AR12" s="39" t="s">
        <v>119</v>
      </c>
      <c r="AS12" s="39" t="s">
        <v>108</v>
      </c>
      <c r="AT12" s="39" t="s">
        <v>116</v>
      </c>
      <c r="AU12" s="39" t="s">
        <v>180</v>
      </c>
    </row>
    <row r="13" spans="1:47" s="59" customFormat="1" ht="184.2" customHeight="1" x14ac:dyDescent="0.2">
      <c r="A13" s="51">
        <v>10</v>
      </c>
      <c r="B13" s="29" t="s">
        <v>20</v>
      </c>
      <c r="C13" s="30" t="s">
        <v>44</v>
      </c>
      <c r="D13" s="31" t="s">
        <v>174</v>
      </c>
      <c r="E13" s="31" t="s">
        <v>152</v>
      </c>
      <c r="F13" s="30" t="s">
        <v>83</v>
      </c>
      <c r="G13" s="30" t="s">
        <v>83</v>
      </c>
      <c r="H13" s="30" t="s">
        <v>83</v>
      </c>
      <c r="I13" s="33" t="s">
        <v>85</v>
      </c>
      <c r="J13" s="33" t="s">
        <v>85</v>
      </c>
      <c r="K13" s="33" t="s">
        <v>85</v>
      </c>
      <c r="L13" s="57" t="s">
        <v>213</v>
      </c>
      <c r="M13" s="65" t="s">
        <v>331</v>
      </c>
      <c r="N13" s="60">
        <v>1</v>
      </c>
      <c r="O13" s="34">
        <v>3</v>
      </c>
      <c r="P13" s="34">
        <v>3</v>
      </c>
      <c r="Q13" s="34">
        <v>1</v>
      </c>
      <c r="R13" s="34">
        <v>1</v>
      </c>
      <c r="S13" s="34">
        <f t="shared" si="4"/>
        <v>1.5999999999999999</v>
      </c>
      <c r="T13" s="34">
        <v>3</v>
      </c>
      <c r="U13" s="34">
        <v>5</v>
      </c>
      <c r="V13" s="34">
        <f t="shared" si="5"/>
        <v>4.2</v>
      </c>
      <c r="W13" s="35">
        <f t="shared" si="6"/>
        <v>6.72</v>
      </c>
      <c r="X13" s="38" t="str">
        <f t="shared" si="0"/>
        <v>M</v>
      </c>
      <c r="Y13" s="43" t="s">
        <v>221</v>
      </c>
      <c r="Z13" s="36" t="s">
        <v>119</v>
      </c>
      <c r="AA13" s="34">
        <v>8</v>
      </c>
      <c r="AB13" s="34">
        <v>0</v>
      </c>
      <c r="AC13" s="34">
        <f t="shared" si="1"/>
        <v>8</v>
      </c>
      <c r="AD13" s="37">
        <f t="shared" si="2"/>
        <v>0.1</v>
      </c>
      <c r="AE13" s="38" t="str">
        <f t="shared" si="3"/>
        <v>R</v>
      </c>
      <c r="AF13" s="32" t="s">
        <v>119</v>
      </c>
      <c r="AG13" s="32" t="s">
        <v>119</v>
      </c>
      <c r="AH13" s="32" t="s">
        <v>119</v>
      </c>
      <c r="AI13" s="32" t="s">
        <v>119</v>
      </c>
      <c r="AJ13" s="32" t="s">
        <v>119</v>
      </c>
      <c r="AK13" s="32" t="s">
        <v>119</v>
      </c>
      <c r="AL13" s="32" t="s">
        <v>119</v>
      </c>
      <c r="AM13" s="32" t="s">
        <v>119</v>
      </c>
      <c r="AN13" s="32" t="s">
        <v>119</v>
      </c>
      <c r="AO13" s="32" t="s">
        <v>119</v>
      </c>
      <c r="AP13" s="32" t="s">
        <v>119</v>
      </c>
      <c r="AQ13" s="32" t="s">
        <v>119</v>
      </c>
      <c r="AR13" s="39" t="s">
        <v>119</v>
      </c>
      <c r="AS13" s="39" t="s">
        <v>277</v>
      </c>
      <c r="AT13" s="39" t="s">
        <v>116</v>
      </c>
      <c r="AU13" s="39" t="s">
        <v>390</v>
      </c>
    </row>
    <row r="14" spans="1:47" s="59" customFormat="1" ht="189" customHeight="1" x14ac:dyDescent="0.2">
      <c r="A14" s="51">
        <v>11</v>
      </c>
      <c r="B14" s="29" t="s">
        <v>20</v>
      </c>
      <c r="C14" s="30" t="s">
        <v>19</v>
      </c>
      <c r="D14" s="31" t="s">
        <v>302</v>
      </c>
      <c r="E14" s="31" t="s">
        <v>152</v>
      </c>
      <c r="F14" s="30" t="s">
        <v>83</v>
      </c>
      <c r="G14" s="30" t="s">
        <v>83</v>
      </c>
      <c r="H14" s="30" t="s">
        <v>83</v>
      </c>
      <c r="I14" s="33" t="s">
        <v>85</v>
      </c>
      <c r="J14" s="33" t="s">
        <v>85</v>
      </c>
      <c r="K14" s="50" t="s">
        <v>85</v>
      </c>
      <c r="L14" s="57" t="s">
        <v>213</v>
      </c>
      <c r="M14" s="42" t="s">
        <v>332</v>
      </c>
      <c r="N14" s="37">
        <v>1</v>
      </c>
      <c r="O14" s="34">
        <v>3</v>
      </c>
      <c r="P14" s="34">
        <v>3</v>
      </c>
      <c r="Q14" s="34">
        <v>1</v>
      </c>
      <c r="R14" s="34">
        <v>1</v>
      </c>
      <c r="S14" s="34">
        <f t="shared" si="4"/>
        <v>1.5999999999999999</v>
      </c>
      <c r="T14" s="34">
        <v>3</v>
      </c>
      <c r="U14" s="34">
        <v>5</v>
      </c>
      <c r="V14" s="34">
        <f t="shared" si="5"/>
        <v>4.2</v>
      </c>
      <c r="W14" s="35">
        <f t="shared" si="6"/>
        <v>6.72</v>
      </c>
      <c r="X14" s="38" t="str">
        <f t="shared" si="0"/>
        <v>M</v>
      </c>
      <c r="Y14" s="43" t="s">
        <v>222</v>
      </c>
      <c r="Z14" s="36" t="s">
        <v>119</v>
      </c>
      <c r="AA14" s="34">
        <v>8</v>
      </c>
      <c r="AB14" s="34">
        <v>0</v>
      </c>
      <c r="AC14" s="34">
        <f t="shared" si="1"/>
        <v>8</v>
      </c>
      <c r="AD14" s="37">
        <f t="shared" si="2"/>
        <v>0.1</v>
      </c>
      <c r="AE14" s="38" t="str">
        <f t="shared" si="3"/>
        <v>R</v>
      </c>
      <c r="AF14" s="32" t="s">
        <v>119</v>
      </c>
      <c r="AG14" s="32" t="s">
        <v>119</v>
      </c>
      <c r="AH14" s="32" t="s">
        <v>119</v>
      </c>
      <c r="AI14" s="32" t="s">
        <v>119</v>
      </c>
      <c r="AJ14" s="32" t="s">
        <v>119</v>
      </c>
      <c r="AK14" s="32" t="s">
        <v>119</v>
      </c>
      <c r="AL14" s="32" t="s">
        <v>119</v>
      </c>
      <c r="AM14" s="32" t="s">
        <v>119</v>
      </c>
      <c r="AN14" s="32" t="s">
        <v>119</v>
      </c>
      <c r="AO14" s="32" t="s">
        <v>119</v>
      </c>
      <c r="AP14" s="32" t="s">
        <v>119</v>
      </c>
      <c r="AQ14" s="32" t="s">
        <v>119</v>
      </c>
      <c r="AR14" s="39" t="s">
        <v>119</v>
      </c>
      <c r="AS14" s="39" t="s">
        <v>278</v>
      </c>
      <c r="AT14" s="39" t="s">
        <v>116</v>
      </c>
      <c r="AU14" s="39" t="s">
        <v>390</v>
      </c>
    </row>
    <row r="15" spans="1:47" ht="190.2" customHeight="1" x14ac:dyDescent="0.3">
      <c r="A15" s="51">
        <v>12</v>
      </c>
      <c r="B15" s="29" t="s">
        <v>20</v>
      </c>
      <c r="C15" s="30" t="s">
        <v>157</v>
      </c>
      <c r="D15" s="31" t="s">
        <v>303</v>
      </c>
      <c r="E15" s="31" t="s">
        <v>152</v>
      </c>
      <c r="F15" s="30" t="s">
        <v>83</v>
      </c>
      <c r="G15" s="30" t="s">
        <v>83</v>
      </c>
      <c r="H15" s="30" t="s">
        <v>83</v>
      </c>
      <c r="I15" s="33" t="s">
        <v>85</v>
      </c>
      <c r="J15" s="33" t="s">
        <v>85</v>
      </c>
      <c r="K15" s="50" t="s">
        <v>85</v>
      </c>
      <c r="L15" s="57" t="s">
        <v>213</v>
      </c>
      <c r="M15" s="65" t="s">
        <v>333</v>
      </c>
      <c r="N15" s="60">
        <v>1</v>
      </c>
      <c r="O15" s="34">
        <v>3</v>
      </c>
      <c r="P15" s="34">
        <v>3</v>
      </c>
      <c r="Q15" s="34">
        <v>1</v>
      </c>
      <c r="R15" s="34">
        <v>1</v>
      </c>
      <c r="S15" s="34">
        <f t="shared" si="4"/>
        <v>1.5999999999999999</v>
      </c>
      <c r="T15" s="34">
        <v>3</v>
      </c>
      <c r="U15" s="34">
        <v>5</v>
      </c>
      <c r="V15" s="34">
        <f t="shared" si="5"/>
        <v>4.2</v>
      </c>
      <c r="W15" s="35">
        <f t="shared" si="6"/>
        <v>6.72</v>
      </c>
      <c r="X15" s="38" t="str">
        <f t="shared" si="0"/>
        <v>M</v>
      </c>
      <c r="Y15" s="43" t="s">
        <v>223</v>
      </c>
      <c r="Z15" s="36" t="s">
        <v>119</v>
      </c>
      <c r="AA15" s="34">
        <v>8</v>
      </c>
      <c r="AB15" s="34">
        <v>0</v>
      </c>
      <c r="AC15" s="34">
        <f t="shared" si="1"/>
        <v>8</v>
      </c>
      <c r="AD15" s="37">
        <f t="shared" si="2"/>
        <v>0.1</v>
      </c>
      <c r="AE15" s="38" t="str">
        <f t="shared" si="3"/>
        <v>R</v>
      </c>
      <c r="AF15" s="32" t="s">
        <v>119</v>
      </c>
      <c r="AG15" s="32" t="s">
        <v>119</v>
      </c>
      <c r="AH15" s="39" t="s">
        <v>119</v>
      </c>
      <c r="AI15" s="39" t="s">
        <v>119</v>
      </c>
      <c r="AJ15" s="39" t="s">
        <v>119</v>
      </c>
      <c r="AK15" s="39" t="s">
        <v>119</v>
      </c>
      <c r="AL15" s="39" t="s">
        <v>119</v>
      </c>
      <c r="AM15" s="39" t="s">
        <v>119</v>
      </c>
      <c r="AN15" s="39" t="s">
        <v>119</v>
      </c>
      <c r="AO15" s="39" t="s">
        <v>119</v>
      </c>
      <c r="AP15" s="39" t="s">
        <v>119</v>
      </c>
      <c r="AQ15" s="39" t="s">
        <v>119</v>
      </c>
      <c r="AR15" s="39" t="s">
        <v>119</v>
      </c>
      <c r="AS15" s="39" t="s">
        <v>109</v>
      </c>
      <c r="AT15" s="39" t="s">
        <v>116</v>
      </c>
      <c r="AU15" s="39" t="s">
        <v>180</v>
      </c>
    </row>
    <row r="16" spans="1:47" ht="200.55" customHeight="1" x14ac:dyDescent="0.3">
      <c r="A16" s="51">
        <v>13</v>
      </c>
      <c r="B16" s="29" t="s">
        <v>20</v>
      </c>
      <c r="C16" s="30" t="s">
        <v>117</v>
      </c>
      <c r="D16" s="31" t="s">
        <v>303</v>
      </c>
      <c r="E16" s="31" t="s">
        <v>152</v>
      </c>
      <c r="F16" s="30" t="s">
        <v>83</v>
      </c>
      <c r="G16" s="30" t="s">
        <v>83</v>
      </c>
      <c r="H16" s="30" t="s">
        <v>83</v>
      </c>
      <c r="I16" s="33" t="s">
        <v>85</v>
      </c>
      <c r="J16" s="33" t="s">
        <v>85</v>
      </c>
      <c r="K16" s="50" t="s">
        <v>85</v>
      </c>
      <c r="L16" s="57" t="s">
        <v>213</v>
      </c>
      <c r="M16" s="65" t="s">
        <v>334</v>
      </c>
      <c r="N16" s="60">
        <v>1</v>
      </c>
      <c r="O16" s="34">
        <v>1</v>
      </c>
      <c r="P16" s="34">
        <v>3</v>
      </c>
      <c r="Q16" s="34">
        <v>1</v>
      </c>
      <c r="R16" s="34">
        <v>1</v>
      </c>
      <c r="S16" s="34">
        <f t="shared" si="4"/>
        <v>1.3</v>
      </c>
      <c r="T16" s="34">
        <v>3</v>
      </c>
      <c r="U16" s="34">
        <v>5</v>
      </c>
      <c r="V16" s="34">
        <f t="shared" si="5"/>
        <v>4.2</v>
      </c>
      <c r="W16" s="35">
        <f t="shared" si="6"/>
        <v>5.4600000000000009</v>
      </c>
      <c r="X16" s="38" t="str">
        <f t="shared" si="0"/>
        <v>M</v>
      </c>
      <c r="Y16" s="43" t="s">
        <v>224</v>
      </c>
      <c r="Z16" s="36" t="s">
        <v>119</v>
      </c>
      <c r="AA16" s="34">
        <v>6</v>
      </c>
      <c r="AB16" s="34">
        <v>0</v>
      </c>
      <c r="AC16" s="34">
        <f t="shared" si="1"/>
        <v>6</v>
      </c>
      <c r="AD16" s="37">
        <f t="shared" si="2"/>
        <v>0.1</v>
      </c>
      <c r="AE16" s="38" t="str">
        <f t="shared" si="3"/>
        <v>R</v>
      </c>
      <c r="AF16" s="32" t="s">
        <v>119</v>
      </c>
      <c r="AG16" s="32" t="s">
        <v>119</v>
      </c>
      <c r="AH16" s="32" t="s">
        <v>119</v>
      </c>
      <c r="AI16" s="32" t="s">
        <v>119</v>
      </c>
      <c r="AJ16" s="32" t="s">
        <v>119</v>
      </c>
      <c r="AK16" s="32" t="s">
        <v>119</v>
      </c>
      <c r="AL16" s="32" t="s">
        <v>119</v>
      </c>
      <c r="AM16" s="32" t="s">
        <v>119</v>
      </c>
      <c r="AN16" s="32" t="s">
        <v>119</v>
      </c>
      <c r="AO16" s="32" t="s">
        <v>119</v>
      </c>
      <c r="AP16" s="32" t="s">
        <v>119</v>
      </c>
      <c r="AQ16" s="32" t="s">
        <v>119</v>
      </c>
      <c r="AR16" s="39" t="s">
        <v>119</v>
      </c>
      <c r="AS16" s="39" t="s">
        <v>186</v>
      </c>
      <c r="AT16" s="39" t="s">
        <v>116</v>
      </c>
      <c r="AU16" s="39" t="s">
        <v>180</v>
      </c>
    </row>
    <row r="17" spans="1:47" ht="177" customHeight="1" x14ac:dyDescent="0.3">
      <c r="A17" s="51">
        <v>14</v>
      </c>
      <c r="B17" s="29" t="s">
        <v>291</v>
      </c>
      <c r="C17" s="30" t="s">
        <v>21</v>
      </c>
      <c r="D17" s="31" t="s">
        <v>304</v>
      </c>
      <c r="E17" s="31" t="s">
        <v>152</v>
      </c>
      <c r="F17" s="30" t="s">
        <v>83</v>
      </c>
      <c r="G17" s="30" t="s">
        <v>83</v>
      </c>
      <c r="H17" s="30" t="s">
        <v>83</v>
      </c>
      <c r="I17" s="33" t="s">
        <v>85</v>
      </c>
      <c r="J17" s="33" t="s">
        <v>85</v>
      </c>
      <c r="K17" s="50" t="s">
        <v>85</v>
      </c>
      <c r="L17" s="57" t="s">
        <v>335</v>
      </c>
      <c r="M17" s="65" t="s">
        <v>336</v>
      </c>
      <c r="N17" s="60">
        <v>3</v>
      </c>
      <c r="O17" s="34">
        <v>5</v>
      </c>
      <c r="P17" s="34">
        <v>3</v>
      </c>
      <c r="Q17" s="34">
        <v>1</v>
      </c>
      <c r="R17" s="34">
        <v>1</v>
      </c>
      <c r="S17" s="34">
        <f t="shared" si="4"/>
        <v>2.7000000000000006</v>
      </c>
      <c r="T17" s="34">
        <v>3</v>
      </c>
      <c r="U17" s="34">
        <v>5</v>
      </c>
      <c r="V17" s="34">
        <f t="shared" si="5"/>
        <v>4.2</v>
      </c>
      <c r="W17" s="35">
        <f t="shared" si="6"/>
        <v>11.340000000000003</v>
      </c>
      <c r="X17" s="38" t="str">
        <f t="shared" si="0"/>
        <v>M</v>
      </c>
      <c r="Y17" s="43" t="s">
        <v>225</v>
      </c>
      <c r="Z17" s="36" t="s">
        <v>119</v>
      </c>
      <c r="AA17" s="34">
        <v>10</v>
      </c>
      <c r="AB17" s="34">
        <v>0</v>
      </c>
      <c r="AC17" s="34">
        <f t="shared" si="1"/>
        <v>10</v>
      </c>
      <c r="AD17" s="37">
        <f t="shared" si="2"/>
        <v>1.3400000000000034</v>
      </c>
      <c r="AE17" s="38" t="str">
        <f t="shared" si="3"/>
        <v>R</v>
      </c>
      <c r="AF17" s="32" t="s">
        <v>119</v>
      </c>
      <c r="AG17" s="32" t="s">
        <v>119</v>
      </c>
      <c r="AH17" s="39" t="s">
        <v>119</v>
      </c>
      <c r="AI17" s="39" t="s">
        <v>119</v>
      </c>
      <c r="AJ17" s="39" t="s">
        <v>119</v>
      </c>
      <c r="AK17" s="39" t="s">
        <v>119</v>
      </c>
      <c r="AL17" s="39" t="s">
        <v>119</v>
      </c>
      <c r="AM17" s="39" t="s">
        <v>119</v>
      </c>
      <c r="AN17" s="39" t="s">
        <v>119</v>
      </c>
      <c r="AO17" s="39" t="s">
        <v>119</v>
      </c>
      <c r="AP17" s="39" t="s">
        <v>119</v>
      </c>
      <c r="AQ17" s="39" t="s">
        <v>119</v>
      </c>
      <c r="AR17" s="39" t="s">
        <v>119</v>
      </c>
      <c r="AS17" s="39"/>
      <c r="AT17" s="39"/>
      <c r="AU17" s="39"/>
    </row>
    <row r="18" spans="1:47" ht="178.95" customHeight="1" x14ac:dyDescent="0.3">
      <c r="A18" s="51">
        <v>15</v>
      </c>
      <c r="B18" s="29" t="s">
        <v>20</v>
      </c>
      <c r="C18" s="30" t="s">
        <v>292</v>
      </c>
      <c r="D18" s="31" t="s">
        <v>178</v>
      </c>
      <c r="E18" s="31" t="s">
        <v>152</v>
      </c>
      <c r="F18" s="30" t="s">
        <v>83</v>
      </c>
      <c r="G18" s="30" t="s">
        <v>83</v>
      </c>
      <c r="H18" s="30" t="s">
        <v>83</v>
      </c>
      <c r="I18" s="33" t="s">
        <v>85</v>
      </c>
      <c r="J18" s="33" t="s">
        <v>85</v>
      </c>
      <c r="K18" s="33" t="s">
        <v>85</v>
      </c>
      <c r="L18" s="57" t="s">
        <v>213</v>
      </c>
      <c r="M18" s="65" t="s">
        <v>337</v>
      </c>
      <c r="N18" s="60">
        <v>1</v>
      </c>
      <c r="O18" s="34">
        <v>1</v>
      </c>
      <c r="P18" s="34">
        <v>3</v>
      </c>
      <c r="Q18" s="34">
        <v>1</v>
      </c>
      <c r="R18" s="34">
        <v>1</v>
      </c>
      <c r="S18" s="34">
        <f t="shared" si="4"/>
        <v>1.3</v>
      </c>
      <c r="T18" s="34">
        <v>3</v>
      </c>
      <c r="U18" s="34">
        <v>5</v>
      </c>
      <c r="V18" s="34">
        <f t="shared" si="5"/>
        <v>4.2</v>
      </c>
      <c r="W18" s="35">
        <f t="shared" si="6"/>
        <v>5.4600000000000009</v>
      </c>
      <c r="X18" s="38" t="str">
        <f t="shared" si="0"/>
        <v>M</v>
      </c>
      <c r="Y18" s="43" t="s">
        <v>226</v>
      </c>
      <c r="Z18" s="36" t="s">
        <v>119</v>
      </c>
      <c r="AA18" s="34">
        <v>7</v>
      </c>
      <c r="AB18" s="34">
        <v>0</v>
      </c>
      <c r="AC18" s="34">
        <f t="shared" si="1"/>
        <v>7</v>
      </c>
      <c r="AD18" s="37">
        <f t="shared" si="2"/>
        <v>0.1</v>
      </c>
      <c r="AE18" s="38" t="str">
        <f t="shared" si="3"/>
        <v>R</v>
      </c>
      <c r="AF18" s="32" t="s">
        <v>119</v>
      </c>
      <c r="AG18" s="32" t="s">
        <v>119</v>
      </c>
      <c r="AH18" s="39" t="s">
        <v>119</v>
      </c>
      <c r="AI18" s="39" t="s">
        <v>119</v>
      </c>
      <c r="AJ18" s="39" t="s">
        <v>119</v>
      </c>
      <c r="AK18" s="39" t="s">
        <v>119</v>
      </c>
      <c r="AL18" s="39" t="s">
        <v>119</v>
      </c>
      <c r="AM18" s="39" t="s">
        <v>119</v>
      </c>
      <c r="AN18" s="39" t="s">
        <v>119</v>
      </c>
      <c r="AO18" s="39" t="s">
        <v>119</v>
      </c>
      <c r="AP18" s="39" t="s">
        <v>119</v>
      </c>
      <c r="AQ18" s="39" t="s">
        <v>119</v>
      </c>
      <c r="AR18" s="39" t="s">
        <v>119</v>
      </c>
      <c r="AS18" s="36"/>
      <c r="AT18" s="39"/>
      <c r="AU18" s="39"/>
    </row>
    <row r="19" spans="1:47" ht="180" customHeight="1" x14ac:dyDescent="0.3">
      <c r="A19" s="51">
        <v>16</v>
      </c>
      <c r="B19" s="29" t="s">
        <v>20</v>
      </c>
      <c r="C19" s="30" t="s">
        <v>4</v>
      </c>
      <c r="D19" s="31" t="s">
        <v>176</v>
      </c>
      <c r="E19" s="31" t="s">
        <v>152</v>
      </c>
      <c r="F19" s="30" t="s">
        <v>83</v>
      </c>
      <c r="G19" s="30" t="s">
        <v>83</v>
      </c>
      <c r="H19" s="30" t="s">
        <v>83</v>
      </c>
      <c r="I19" s="33" t="s">
        <v>85</v>
      </c>
      <c r="J19" s="33" t="s">
        <v>85</v>
      </c>
      <c r="K19" s="33" t="s">
        <v>85</v>
      </c>
      <c r="L19" s="57" t="s">
        <v>213</v>
      </c>
      <c r="M19" s="42" t="s">
        <v>338</v>
      </c>
      <c r="N19" s="40">
        <v>1</v>
      </c>
      <c r="O19" s="34">
        <v>1</v>
      </c>
      <c r="P19" s="34">
        <v>3</v>
      </c>
      <c r="Q19" s="34">
        <v>1</v>
      </c>
      <c r="R19" s="34">
        <v>1</v>
      </c>
      <c r="S19" s="34">
        <f t="shared" si="4"/>
        <v>1.3</v>
      </c>
      <c r="T19" s="34">
        <v>3</v>
      </c>
      <c r="U19" s="34">
        <v>5</v>
      </c>
      <c r="V19" s="34">
        <f t="shared" si="5"/>
        <v>4.2</v>
      </c>
      <c r="W19" s="35">
        <f t="shared" si="6"/>
        <v>5.4600000000000009</v>
      </c>
      <c r="X19" s="38" t="str">
        <f t="shared" si="0"/>
        <v>M</v>
      </c>
      <c r="Y19" s="43" t="s">
        <v>227</v>
      </c>
      <c r="Z19" s="36" t="s">
        <v>119</v>
      </c>
      <c r="AA19" s="34">
        <v>7</v>
      </c>
      <c r="AB19" s="34">
        <v>0</v>
      </c>
      <c r="AC19" s="34">
        <f t="shared" si="1"/>
        <v>7</v>
      </c>
      <c r="AD19" s="37">
        <f t="shared" si="2"/>
        <v>0.1</v>
      </c>
      <c r="AE19" s="38" t="str">
        <f t="shared" si="3"/>
        <v>R</v>
      </c>
      <c r="AF19" s="32" t="s">
        <v>119</v>
      </c>
      <c r="AG19" s="32" t="s">
        <v>119</v>
      </c>
      <c r="AH19" s="39" t="s">
        <v>119</v>
      </c>
      <c r="AI19" s="39" t="s">
        <v>119</v>
      </c>
      <c r="AJ19" s="39" t="s">
        <v>119</v>
      </c>
      <c r="AK19" s="39" t="s">
        <v>119</v>
      </c>
      <c r="AL19" s="39" t="s">
        <v>119</v>
      </c>
      <c r="AM19" s="39" t="s">
        <v>119</v>
      </c>
      <c r="AN19" s="39" t="s">
        <v>119</v>
      </c>
      <c r="AO19" s="39" t="s">
        <v>119</v>
      </c>
      <c r="AP19" s="39" t="s">
        <v>119</v>
      </c>
      <c r="AQ19" s="39" t="s">
        <v>119</v>
      </c>
      <c r="AR19" s="39" t="s">
        <v>119</v>
      </c>
      <c r="AS19" s="39"/>
      <c r="AT19" s="39"/>
      <c r="AU19" s="39"/>
    </row>
    <row r="20" spans="1:47" ht="176.55" customHeight="1" x14ac:dyDescent="0.3">
      <c r="A20" s="51">
        <v>17</v>
      </c>
      <c r="B20" s="29" t="s">
        <v>38</v>
      </c>
      <c r="C20" s="30" t="s">
        <v>60</v>
      </c>
      <c r="D20" s="31" t="s">
        <v>176</v>
      </c>
      <c r="E20" s="31" t="s">
        <v>152</v>
      </c>
      <c r="F20" s="30" t="s">
        <v>83</v>
      </c>
      <c r="G20" s="30" t="s">
        <v>83</v>
      </c>
      <c r="H20" s="30" t="s">
        <v>83</v>
      </c>
      <c r="I20" s="32" t="s">
        <v>85</v>
      </c>
      <c r="J20" s="33" t="s">
        <v>85</v>
      </c>
      <c r="K20" s="33" t="s">
        <v>85</v>
      </c>
      <c r="L20" s="57" t="s">
        <v>335</v>
      </c>
      <c r="M20" s="42" t="s">
        <v>339</v>
      </c>
      <c r="N20" s="60">
        <v>1</v>
      </c>
      <c r="O20" s="34">
        <v>1</v>
      </c>
      <c r="P20" s="34">
        <v>3</v>
      </c>
      <c r="Q20" s="34">
        <v>1</v>
      </c>
      <c r="R20" s="34">
        <v>1</v>
      </c>
      <c r="S20" s="34">
        <f t="shared" si="4"/>
        <v>1.3</v>
      </c>
      <c r="T20" s="34">
        <v>3</v>
      </c>
      <c r="U20" s="34">
        <v>5</v>
      </c>
      <c r="V20" s="34">
        <f t="shared" si="5"/>
        <v>4.2</v>
      </c>
      <c r="W20" s="35">
        <f t="shared" si="6"/>
        <v>5.4600000000000009</v>
      </c>
      <c r="X20" s="38" t="str">
        <f t="shared" si="0"/>
        <v>M</v>
      </c>
      <c r="Y20" s="43" t="s">
        <v>227</v>
      </c>
      <c r="Z20" s="36" t="s">
        <v>119</v>
      </c>
      <c r="AA20" s="34">
        <v>7</v>
      </c>
      <c r="AB20" s="34">
        <v>0</v>
      </c>
      <c r="AC20" s="34">
        <f t="shared" si="1"/>
        <v>7</v>
      </c>
      <c r="AD20" s="37">
        <f t="shared" si="2"/>
        <v>0.1</v>
      </c>
      <c r="AE20" s="38" t="str">
        <f t="shared" si="3"/>
        <v>R</v>
      </c>
      <c r="AF20" s="32" t="s">
        <v>119</v>
      </c>
      <c r="AG20" s="32" t="s">
        <v>119</v>
      </c>
      <c r="AH20" s="39" t="s">
        <v>119</v>
      </c>
      <c r="AI20" s="39" t="s">
        <v>119</v>
      </c>
      <c r="AJ20" s="39" t="s">
        <v>119</v>
      </c>
      <c r="AK20" s="39" t="s">
        <v>119</v>
      </c>
      <c r="AL20" s="39" t="s">
        <v>119</v>
      </c>
      <c r="AM20" s="39" t="s">
        <v>119</v>
      </c>
      <c r="AN20" s="39" t="s">
        <v>119</v>
      </c>
      <c r="AO20" s="39" t="s">
        <v>119</v>
      </c>
      <c r="AP20" s="39" t="s">
        <v>119</v>
      </c>
      <c r="AQ20" s="39" t="s">
        <v>119</v>
      </c>
      <c r="AR20" s="39" t="s">
        <v>119</v>
      </c>
      <c r="AS20" s="39" t="s">
        <v>279</v>
      </c>
      <c r="AT20" s="39" t="s">
        <v>116</v>
      </c>
      <c r="AU20" s="39" t="s">
        <v>280</v>
      </c>
    </row>
    <row r="21" spans="1:47" s="59" customFormat="1" ht="221.55" customHeight="1" x14ac:dyDescent="0.2">
      <c r="A21" s="51">
        <v>18</v>
      </c>
      <c r="B21" s="29" t="s">
        <v>59</v>
      </c>
      <c r="C21" s="30" t="s">
        <v>28</v>
      </c>
      <c r="D21" s="31" t="s">
        <v>305</v>
      </c>
      <c r="E21" s="31" t="s">
        <v>134</v>
      </c>
      <c r="F21" s="30" t="s">
        <v>85</v>
      </c>
      <c r="G21" s="30" t="s">
        <v>289</v>
      </c>
      <c r="H21" s="30" t="s">
        <v>83</v>
      </c>
      <c r="I21" s="32" t="s">
        <v>85</v>
      </c>
      <c r="J21" s="33" t="s">
        <v>85</v>
      </c>
      <c r="K21" s="50" t="s">
        <v>85</v>
      </c>
      <c r="L21" s="57" t="s">
        <v>213</v>
      </c>
      <c r="M21" s="57" t="s">
        <v>340</v>
      </c>
      <c r="N21" s="61">
        <v>3</v>
      </c>
      <c r="O21" s="34">
        <v>5</v>
      </c>
      <c r="P21" s="34">
        <v>3</v>
      </c>
      <c r="Q21" s="34">
        <v>1</v>
      </c>
      <c r="R21" s="34">
        <v>5</v>
      </c>
      <c r="S21" s="34">
        <f t="shared" si="4"/>
        <v>3.1000000000000005</v>
      </c>
      <c r="T21" s="34">
        <v>4</v>
      </c>
      <c r="U21" s="34">
        <v>5</v>
      </c>
      <c r="V21" s="34">
        <f t="shared" si="5"/>
        <v>4.5999999999999996</v>
      </c>
      <c r="W21" s="35">
        <f t="shared" si="6"/>
        <v>14.260000000000002</v>
      </c>
      <c r="X21" s="38" t="str">
        <f t="shared" si="0"/>
        <v>M</v>
      </c>
      <c r="Y21" s="43" t="s">
        <v>228</v>
      </c>
      <c r="Z21" s="36" t="s">
        <v>119</v>
      </c>
      <c r="AA21" s="34">
        <v>10</v>
      </c>
      <c r="AB21" s="34">
        <v>0</v>
      </c>
      <c r="AC21" s="34">
        <f t="shared" si="1"/>
        <v>10</v>
      </c>
      <c r="AD21" s="37">
        <f t="shared" si="2"/>
        <v>4.2600000000000016</v>
      </c>
      <c r="AE21" s="38" t="str">
        <f t="shared" si="3"/>
        <v>B</v>
      </c>
      <c r="AF21" s="32" t="s">
        <v>119</v>
      </c>
      <c r="AG21" s="32" t="s">
        <v>119</v>
      </c>
      <c r="AH21" s="39" t="s">
        <v>119</v>
      </c>
      <c r="AI21" s="39" t="s">
        <v>119</v>
      </c>
      <c r="AJ21" s="39" t="s">
        <v>119</v>
      </c>
      <c r="AK21" s="39" t="s">
        <v>119</v>
      </c>
      <c r="AL21" s="39" t="s">
        <v>119</v>
      </c>
      <c r="AM21" s="39" t="s">
        <v>119</v>
      </c>
      <c r="AN21" s="39" t="s">
        <v>119</v>
      </c>
      <c r="AO21" s="39" t="s">
        <v>119</v>
      </c>
      <c r="AP21" s="39" t="s">
        <v>119</v>
      </c>
      <c r="AQ21" s="39" t="s">
        <v>119</v>
      </c>
      <c r="AR21" s="39" t="s">
        <v>119</v>
      </c>
      <c r="AS21" s="39" t="s">
        <v>187</v>
      </c>
      <c r="AT21" s="39" t="s">
        <v>116</v>
      </c>
      <c r="AU21" s="39" t="s">
        <v>137</v>
      </c>
    </row>
    <row r="22" spans="1:47" s="59" customFormat="1" ht="252.45" customHeight="1" x14ac:dyDescent="0.2">
      <c r="A22" s="51">
        <v>19</v>
      </c>
      <c r="B22" s="29" t="s">
        <v>59</v>
      </c>
      <c r="C22" s="30" t="s">
        <v>5</v>
      </c>
      <c r="D22" s="31" t="s">
        <v>306</v>
      </c>
      <c r="E22" s="31" t="s">
        <v>134</v>
      </c>
      <c r="F22" s="30" t="s">
        <v>85</v>
      </c>
      <c r="G22" s="30" t="s">
        <v>289</v>
      </c>
      <c r="H22" s="30" t="s">
        <v>83</v>
      </c>
      <c r="I22" s="32" t="s">
        <v>85</v>
      </c>
      <c r="J22" s="33" t="s">
        <v>85</v>
      </c>
      <c r="K22" s="50" t="s">
        <v>85</v>
      </c>
      <c r="L22" s="57" t="s">
        <v>213</v>
      </c>
      <c r="M22" s="57" t="s">
        <v>341</v>
      </c>
      <c r="N22" s="61">
        <v>3</v>
      </c>
      <c r="O22" s="34">
        <v>5</v>
      </c>
      <c r="P22" s="34">
        <v>3</v>
      </c>
      <c r="Q22" s="34">
        <v>1</v>
      </c>
      <c r="R22" s="34">
        <v>5</v>
      </c>
      <c r="S22" s="34">
        <f t="shared" si="4"/>
        <v>3.1000000000000005</v>
      </c>
      <c r="T22" s="34">
        <v>4</v>
      </c>
      <c r="U22" s="34">
        <v>5</v>
      </c>
      <c r="V22" s="34">
        <f t="shared" si="5"/>
        <v>4.5999999999999996</v>
      </c>
      <c r="W22" s="35">
        <f t="shared" si="6"/>
        <v>14.260000000000002</v>
      </c>
      <c r="X22" s="38" t="str">
        <f t="shared" si="0"/>
        <v>M</v>
      </c>
      <c r="Y22" s="43" t="s">
        <v>228</v>
      </c>
      <c r="Z22" s="36" t="s">
        <v>119</v>
      </c>
      <c r="AA22" s="34">
        <v>10</v>
      </c>
      <c r="AB22" s="34">
        <v>0</v>
      </c>
      <c r="AC22" s="34">
        <f t="shared" si="1"/>
        <v>10</v>
      </c>
      <c r="AD22" s="37">
        <f t="shared" si="2"/>
        <v>4.2600000000000016</v>
      </c>
      <c r="AE22" s="38" t="str">
        <f t="shared" si="3"/>
        <v>B</v>
      </c>
      <c r="AF22" s="32" t="s">
        <v>119</v>
      </c>
      <c r="AG22" s="32" t="s">
        <v>119</v>
      </c>
      <c r="AH22" s="39" t="s">
        <v>119</v>
      </c>
      <c r="AI22" s="39" t="s">
        <v>119</v>
      </c>
      <c r="AJ22" s="39" t="s">
        <v>119</v>
      </c>
      <c r="AK22" s="39" t="s">
        <v>119</v>
      </c>
      <c r="AL22" s="39" t="s">
        <v>119</v>
      </c>
      <c r="AM22" s="39" t="s">
        <v>119</v>
      </c>
      <c r="AN22" s="39" t="s">
        <v>119</v>
      </c>
      <c r="AO22" s="39" t="s">
        <v>119</v>
      </c>
      <c r="AP22" s="39" t="s">
        <v>119</v>
      </c>
      <c r="AQ22" s="39" t="s">
        <v>119</v>
      </c>
      <c r="AR22" s="39" t="s">
        <v>119</v>
      </c>
      <c r="AS22" s="39" t="s">
        <v>391</v>
      </c>
      <c r="AT22" s="39" t="s">
        <v>116</v>
      </c>
      <c r="AU22" s="39" t="s">
        <v>137</v>
      </c>
    </row>
    <row r="23" spans="1:47" s="59" customFormat="1" ht="226.2" customHeight="1" x14ac:dyDescent="0.2">
      <c r="A23" s="51">
        <v>20</v>
      </c>
      <c r="B23" s="29" t="s">
        <v>59</v>
      </c>
      <c r="C23" s="30" t="s">
        <v>74</v>
      </c>
      <c r="D23" s="31" t="s">
        <v>97</v>
      </c>
      <c r="E23" s="31" t="s">
        <v>134</v>
      </c>
      <c r="F23" s="30" t="s">
        <v>85</v>
      </c>
      <c r="G23" s="30" t="s">
        <v>289</v>
      </c>
      <c r="H23" s="30" t="s">
        <v>83</v>
      </c>
      <c r="I23" s="32" t="s">
        <v>85</v>
      </c>
      <c r="J23" s="33" t="s">
        <v>85</v>
      </c>
      <c r="K23" s="33" t="s">
        <v>85</v>
      </c>
      <c r="L23" s="57" t="s">
        <v>213</v>
      </c>
      <c r="M23" s="57" t="s">
        <v>342</v>
      </c>
      <c r="N23" s="61">
        <v>3</v>
      </c>
      <c r="O23" s="34">
        <v>5</v>
      </c>
      <c r="P23" s="34">
        <v>3</v>
      </c>
      <c r="Q23" s="34">
        <v>1</v>
      </c>
      <c r="R23" s="34">
        <v>5</v>
      </c>
      <c r="S23" s="34">
        <f t="shared" si="4"/>
        <v>3.1000000000000005</v>
      </c>
      <c r="T23" s="34">
        <v>4</v>
      </c>
      <c r="U23" s="34">
        <v>5</v>
      </c>
      <c r="V23" s="34">
        <f t="shared" si="5"/>
        <v>4.5999999999999996</v>
      </c>
      <c r="W23" s="35">
        <f t="shared" si="6"/>
        <v>14.260000000000002</v>
      </c>
      <c r="X23" s="38" t="str">
        <f t="shared" si="0"/>
        <v>M</v>
      </c>
      <c r="Y23" s="43" t="s">
        <v>229</v>
      </c>
      <c r="Z23" s="36" t="s">
        <v>119</v>
      </c>
      <c r="AA23" s="34">
        <v>8</v>
      </c>
      <c r="AB23" s="34">
        <v>0</v>
      </c>
      <c r="AC23" s="34">
        <f t="shared" si="1"/>
        <v>8</v>
      </c>
      <c r="AD23" s="37">
        <f t="shared" si="2"/>
        <v>6.2600000000000016</v>
      </c>
      <c r="AE23" s="38" t="str">
        <f t="shared" si="3"/>
        <v>M</v>
      </c>
      <c r="AF23" s="32" t="s">
        <v>119</v>
      </c>
      <c r="AG23" s="32" t="s">
        <v>119</v>
      </c>
      <c r="AH23" s="32" t="s">
        <v>119</v>
      </c>
      <c r="AI23" s="32" t="s">
        <v>119</v>
      </c>
      <c r="AJ23" s="39" t="s">
        <v>135</v>
      </c>
      <c r="AK23" s="39" t="s">
        <v>382</v>
      </c>
      <c r="AL23" s="39" t="s">
        <v>136</v>
      </c>
      <c r="AM23" s="39" t="s">
        <v>137</v>
      </c>
      <c r="AN23" s="39" t="s">
        <v>383</v>
      </c>
      <c r="AO23" s="39" t="s">
        <v>138</v>
      </c>
      <c r="AP23" s="39" t="s">
        <v>384</v>
      </c>
      <c r="AQ23" s="39" t="s">
        <v>385</v>
      </c>
      <c r="AR23" s="39" t="s">
        <v>119</v>
      </c>
      <c r="AS23" s="39"/>
      <c r="AT23" s="39"/>
      <c r="AU23" s="39"/>
    </row>
    <row r="24" spans="1:47" s="59" customFormat="1" ht="219" customHeight="1" x14ac:dyDescent="0.2">
      <c r="A24" s="51">
        <v>21</v>
      </c>
      <c r="B24" s="29" t="s">
        <v>59</v>
      </c>
      <c r="C24" s="30" t="s">
        <v>96</v>
      </c>
      <c r="D24" s="31" t="s">
        <v>174</v>
      </c>
      <c r="E24" s="31" t="s">
        <v>134</v>
      </c>
      <c r="F24" s="30" t="s">
        <v>85</v>
      </c>
      <c r="G24" s="30" t="s">
        <v>289</v>
      </c>
      <c r="H24" s="30" t="s">
        <v>83</v>
      </c>
      <c r="I24" s="32" t="s">
        <v>85</v>
      </c>
      <c r="J24" s="33" t="s">
        <v>85</v>
      </c>
      <c r="K24" s="33" t="s">
        <v>85</v>
      </c>
      <c r="L24" s="57" t="s">
        <v>213</v>
      </c>
      <c r="M24" s="57" t="s">
        <v>342</v>
      </c>
      <c r="N24" s="61">
        <v>3</v>
      </c>
      <c r="O24" s="34">
        <v>5</v>
      </c>
      <c r="P24" s="34">
        <v>3</v>
      </c>
      <c r="Q24" s="34">
        <v>1</v>
      </c>
      <c r="R24" s="34">
        <v>5</v>
      </c>
      <c r="S24" s="34">
        <f t="shared" si="4"/>
        <v>3.1000000000000005</v>
      </c>
      <c r="T24" s="34">
        <v>4</v>
      </c>
      <c r="U24" s="34">
        <v>5</v>
      </c>
      <c r="V24" s="34">
        <f t="shared" si="5"/>
        <v>4.5999999999999996</v>
      </c>
      <c r="W24" s="35">
        <f t="shared" si="6"/>
        <v>14.260000000000002</v>
      </c>
      <c r="X24" s="38" t="str">
        <f t="shared" si="0"/>
        <v>M</v>
      </c>
      <c r="Y24" s="43" t="s">
        <v>228</v>
      </c>
      <c r="Z24" s="36" t="s">
        <v>119</v>
      </c>
      <c r="AA24" s="34">
        <v>10</v>
      </c>
      <c r="AB24" s="34">
        <v>0</v>
      </c>
      <c r="AC24" s="34">
        <f t="shared" si="1"/>
        <v>10</v>
      </c>
      <c r="AD24" s="37">
        <f t="shared" si="2"/>
        <v>4.2600000000000016</v>
      </c>
      <c r="AE24" s="38" t="str">
        <f t="shared" si="3"/>
        <v>B</v>
      </c>
      <c r="AF24" s="32" t="s">
        <v>119</v>
      </c>
      <c r="AG24" s="32" t="s">
        <v>119</v>
      </c>
      <c r="AH24" s="39" t="s">
        <v>119</v>
      </c>
      <c r="AI24" s="39" t="s">
        <v>119</v>
      </c>
      <c r="AJ24" s="39" t="s">
        <v>119</v>
      </c>
      <c r="AK24" s="39" t="s">
        <v>119</v>
      </c>
      <c r="AL24" s="39" t="s">
        <v>119</v>
      </c>
      <c r="AM24" s="39" t="s">
        <v>119</v>
      </c>
      <c r="AN24" s="39" t="s">
        <v>119</v>
      </c>
      <c r="AO24" s="39" t="s">
        <v>119</v>
      </c>
      <c r="AP24" s="39" t="s">
        <v>119</v>
      </c>
      <c r="AQ24" s="39" t="s">
        <v>119</v>
      </c>
      <c r="AR24" s="39" t="s">
        <v>119</v>
      </c>
      <c r="AS24" s="39"/>
      <c r="AT24" s="39"/>
      <c r="AU24" s="39"/>
    </row>
    <row r="25" spans="1:47" s="59" customFormat="1" ht="229.95" customHeight="1" x14ac:dyDescent="0.2">
      <c r="A25" s="51">
        <v>22</v>
      </c>
      <c r="B25" s="29" t="s">
        <v>59</v>
      </c>
      <c r="C25" s="30" t="s">
        <v>75</v>
      </c>
      <c r="D25" s="31" t="s">
        <v>307</v>
      </c>
      <c r="E25" s="31" t="s">
        <v>134</v>
      </c>
      <c r="F25" s="30" t="s">
        <v>85</v>
      </c>
      <c r="G25" s="30" t="s">
        <v>289</v>
      </c>
      <c r="H25" s="30" t="s">
        <v>83</v>
      </c>
      <c r="I25" s="32" t="s">
        <v>85</v>
      </c>
      <c r="J25" s="33" t="s">
        <v>85</v>
      </c>
      <c r="K25" s="50" t="s">
        <v>85</v>
      </c>
      <c r="L25" s="57" t="s">
        <v>213</v>
      </c>
      <c r="M25" s="57" t="s">
        <v>343</v>
      </c>
      <c r="N25" s="61">
        <v>3</v>
      </c>
      <c r="O25" s="34">
        <v>5</v>
      </c>
      <c r="P25" s="34">
        <v>3</v>
      </c>
      <c r="Q25" s="34">
        <v>1</v>
      </c>
      <c r="R25" s="34">
        <v>5</v>
      </c>
      <c r="S25" s="34">
        <f t="shared" si="4"/>
        <v>3.1000000000000005</v>
      </c>
      <c r="T25" s="34">
        <v>4</v>
      </c>
      <c r="U25" s="34">
        <v>5</v>
      </c>
      <c r="V25" s="34">
        <f t="shared" si="5"/>
        <v>4.5999999999999996</v>
      </c>
      <c r="W25" s="35">
        <f t="shared" si="6"/>
        <v>14.260000000000002</v>
      </c>
      <c r="X25" s="38" t="str">
        <f t="shared" si="0"/>
        <v>M</v>
      </c>
      <c r="Y25" s="43" t="s">
        <v>230</v>
      </c>
      <c r="Z25" s="36" t="s">
        <v>119</v>
      </c>
      <c r="AA25" s="34">
        <v>10</v>
      </c>
      <c r="AB25" s="34">
        <v>0</v>
      </c>
      <c r="AC25" s="34">
        <f t="shared" si="1"/>
        <v>10</v>
      </c>
      <c r="AD25" s="37">
        <f t="shared" si="2"/>
        <v>4.2600000000000016</v>
      </c>
      <c r="AE25" s="38" t="str">
        <f t="shared" si="3"/>
        <v>B</v>
      </c>
      <c r="AF25" s="32" t="s">
        <v>119</v>
      </c>
      <c r="AG25" s="32" t="s">
        <v>119</v>
      </c>
      <c r="AH25" s="39" t="s">
        <v>119</v>
      </c>
      <c r="AI25" s="39" t="s">
        <v>119</v>
      </c>
      <c r="AJ25" s="39" t="s">
        <v>119</v>
      </c>
      <c r="AK25" s="39" t="s">
        <v>119</v>
      </c>
      <c r="AL25" s="39" t="s">
        <v>119</v>
      </c>
      <c r="AM25" s="39" t="s">
        <v>119</v>
      </c>
      <c r="AN25" s="39" t="s">
        <v>119</v>
      </c>
      <c r="AO25" s="39" t="s">
        <v>119</v>
      </c>
      <c r="AP25" s="39" t="s">
        <v>119</v>
      </c>
      <c r="AQ25" s="39" t="s">
        <v>119</v>
      </c>
      <c r="AR25" s="39" t="s">
        <v>119</v>
      </c>
      <c r="AS25" s="39"/>
      <c r="AT25" s="39"/>
      <c r="AU25" s="39"/>
    </row>
    <row r="26" spans="1:47" ht="261" customHeight="1" x14ac:dyDescent="0.3">
      <c r="A26" s="51">
        <v>23</v>
      </c>
      <c r="B26" s="29" t="s">
        <v>27</v>
      </c>
      <c r="C26" s="30" t="s">
        <v>39</v>
      </c>
      <c r="D26" s="31" t="s">
        <v>306</v>
      </c>
      <c r="E26" s="31" t="s">
        <v>139</v>
      </c>
      <c r="F26" s="30" t="s">
        <v>85</v>
      </c>
      <c r="G26" s="30" t="s">
        <v>289</v>
      </c>
      <c r="H26" s="30" t="s">
        <v>83</v>
      </c>
      <c r="I26" s="32" t="s">
        <v>90</v>
      </c>
      <c r="J26" s="33" t="s">
        <v>85</v>
      </c>
      <c r="K26" s="50" t="s">
        <v>85</v>
      </c>
      <c r="L26" s="57" t="s">
        <v>213</v>
      </c>
      <c r="M26" s="42" t="s">
        <v>344</v>
      </c>
      <c r="N26" s="40">
        <v>4</v>
      </c>
      <c r="O26" s="34">
        <v>3</v>
      </c>
      <c r="P26" s="34">
        <v>3</v>
      </c>
      <c r="Q26" s="34">
        <v>1</v>
      </c>
      <c r="R26" s="34">
        <v>5</v>
      </c>
      <c r="S26" s="34">
        <f t="shared" si="4"/>
        <v>3.2</v>
      </c>
      <c r="T26" s="34">
        <v>4</v>
      </c>
      <c r="U26" s="34">
        <v>5</v>
      </c>
      <c r="V26" s="34">
        <f t="shared" si="5"/>
        <v>4.5999999999999996</v>
      </c>
      <c r="W26" s="35">
        <f t="shared" si="6"/>
        <v>14.719999999999999</v>
      </c>
      <c r="X26" s="38" t="str">
        <f t="shared" si="0"/>
        <v>M</v>
      </c>
      <c r="Y26" s="43" t="s">
        <v>231</v>
      </c>
      <c r="Z26" s="36" t="s">
        <v>119</v>
      </c>
      <c r="AA26" s="34">
        <v>10</v>
      </c>
      <c r="AB26" s="34">
        <v>0</v>
      </c>
      <c r="AC26" s="34">
        <f t="shared" si="1"/>
        <v>10</v>
      </c>
      <c r="AD26" s="37">
        <f t="shared" si="2"/>
        <v>4.7199999999999989</v>
      </c>
      <c r="AE26" s="38" t="str">
        <f t="shared" si="3"/>
        <v>B</v>
      </c>
      <c r="AF26" s="32" t="s">
        <v>119</v>
      </c>
      <c r="AG26" s="32" t="s">
        <v>119</v>
      </c>
      <c r="AH26" s="39" t="s">
        <v>119</v>
      </c>
      <c r="AI26" s="39" t="s">
        <v>119</v>
      </c>
      <c r="AJ26" s="39" t="s">
        <v>119</v>
      </c>
      <c r="AK26" s="39" t="s">
        <v>119</v>
      </c>
      <c r="AL26" s="39" t="s">
        <v>119</v>
      </c>
      <c r="AM26" s="39" t="s">
        <v>119</v>
      </c>
      <c r="AN26" s="39" t="s">
        <v>119</v>
      </c>
      <c r="AO26" s="39" t="s">
        <v>119</v>
      </c>
      <c r="AP26" s="39" t="s">
        <v>119</v>
      </c>
      <c r="AQ26" s="39" t="s">
        <v>119</v>
      </c>
      <c r="AR26" s="39" t="s">
        <v>119</v>
      </c>
      <c r="AS26" s="39"/>
      <c r="AT26" s="39"/>
      <c r="AU26" s="39"/>
    </row>
    <row r="27" spans="1:47" ht="223.95" customHeight="1" x14ac:dyDescent="0.3">
      <c r="A27" s="51">
        <v>24</v>
      </c>
      <c r="B27" s="29" t="s">
        <v>27</v>
      </c>
      <c r="C27" s="30" t="s">
        <v>41</v>
      </c>
      <c r="D27" s="31" t="s">
        <v>174</v>
      </c>
      <c r="E27" s="31" t="s">
        <v>139</v>
      </c>
      <c r="F27" s="30" t="s">
        <v>85</v>
      </c>
      <c r="G27" s="30" t="s">
        <v>289</v>
      </c>
      <c r="H27" s="30" t="s">
        <v>83</v>
      </c>
      <c r="I27" s="32" t="s">
        <v>90</v>
      </c>
      <c r="J27" s="33" t="s">
        <v>85</v>
      </c>
      <c r="K27" s="33" t="s">
        <v>85</v>
      </c>
      <c r="L27" s="57" t="s">
        <v>213</v>
      </c>
      <c r="M27" s="42" t="s">
        <v>345</v>
      </c>
      <c r="N27" s="40">
        <v>1</v>
      </c>
      <c r="O27" s="34">
        <v>5</v>
      </c>
      <c r="P27" s="34">
        <v>3</v>
      </c>
      <c r="Q27" s="34">
        <v>1</v>
      </c>
      <c r="R27" s="34">
        <v>5</v>
      </c>
      <c r="S27" s="34">
        <f t="shared" si="4"/>
        <v>2.2999999999999998</v>
      </c>
      <c r="T27" s="34">
        <v>4</v>
      </c>
      <c r="U27" s="34">
        <v>5</v>
      </c>
      <c r="V27" s="34">
        <f t="shared" si="5"/>
        <v>4.5999999999999996</v>
      </c>
      <c r="W27" s="35">
        <f t="shared" si="6"/>
        <v>10.579999999999998</v>
      </c>
      <c r="X27" s="38" t="str">
        <f t="shared" si="0"/>
        <v>M</v>
      </c>
      <c r="Y27" s="43" t="s">
        <v>232</v>
      </c>
      <c r="Z27" s="36" t="s">
        <v>119</v>
      </c>
      <c r="AA27" s="34">
        <v>6</v>
      </c>
      <c r="AB27" s="34">
        <v>0</v>
      </c>
      <c r="AC27" s="34">
        <f t="shared" si="1"/>
        <v>6</v>
      </c>
      <c r="AD27" s="37">
        <f t="shared" si="2"/>
        <v>4.5799999999999983</v>
      </c>
      <c r="AE27" s="38" t="str">
        <f t="shared" si="3"/>
        <v>B</v>
      </c>
      <c r="AF27" s="32" t="s">
        <v>119</v>
      </c>
      <c r="AG27" s="32" t="s">
        <v>119</v>
      </c>
      <c r="AH27" s="32" t="s">
        <v>119</v>
      </c>
      <c r="AI27" s="32" t="s">
        <v>119</v>
      </c>
      <c r="AJ27" s="39" t="s">
        <v>140</v>
      </c>
      <c r="AK27" s="39" t="s">
        <v>141</v>
      </c>
      <c r="AL27" s="39" t="s">
        <v>136</v>
      </c>
      <c r="AM27" s="39" t="s">
        <v>137</v>
      </c>
      <c r="AN27" s="39" t="s">
        <v>383</v>
      </c>
      <c r="AO27" s="39" t="s">
        <v>138</v>
      </c>
      <c r="AP27" s="39" t="s">
        <v>384</v>
      </c>
      <c r="AQ27" s="39" t="s">
        <v>385</v>
      </c>
      <c r="AR27" s="39" t="s">
        <v>119</v>
      </c>
      <c r="AS27" s="39" t="s">
        <v>281</v>
      </c>
      <c r="AT27" s="39" t="s">
        <v>116</v>
      </c>
      <c r="AU27" s="39" t="s">
        <v>137</v>
      </c>
    </row>
    <row r="28" spans="1:47" ht="238.2" customHeight="1" x14ac:dyDescent="0.3">
      <c r="A28" s="51">
        <v>25</v>
      </c>
      <c r="B28" s="29" t="s">
        <v>27</v>
      </c>
      <c r="C28" s="30" t="s">
        <v>28</v>
      </c>
      <c r="D28" s="31" t="s">
        <v>305</v>
      </c>
      <c r="E28" s="31" t="s">
        <v>139</v>
      </c>
      <c r="F28" s="30" t="s">
        <v>85</v>
      </c>
      <c r="G28" s="30" t="s">
        <v>289</v>
      </c>
      <c r="H28" s="30" t="s">
        <v>83</v>
      </c>
      <c r="I28" s="32" t="s">
        <v>90</v>
      </c>
      <c r="J28" s="33" t="s">
        <v>85</v>
      </c>
      <c r="K28" s="50" t="s">
        <v>85</v>
      </c>
      <c r="L28" s="57" t="s">
        <v>213</v>
      </c>
      <c r="M28" s="42" t="s">
        <v>346</v>
      </c>
      <c r="N28" s="40">
        <v>4</v>
      </c>
      <c r="O28" s="34">
        <v>3</v>
      </c>
      <c r="P28" s="34">
        <v>3</v>
      </c>
      <c r="Q28" s="34">
        <v>1</v>
      </c>
      <c r="R28" s="34">
        <v>5</v>
      </c>
      <c r="S28" s="34">
        <f t="shared" si="4"/>
        <v>3.2</v>
      </c>
      <c r="T28" s="34">
        <v>4</v>
      </c>
      <c r="U28" s="34">
        <v>5</v>
      </c>
      <c r="V28" s="34">
        <f t="shared" si="5"/>
        <v>4.5999999999999996</v>
      </c>
      <c r="W28" s="35">
        <f t="shared" si="6"/>
        <v>14.719999999999999</v>
      </c>
      <c r="X28" s="38" t="str">
        <f t="shared" si="0"/>
        <v>M</v>
      </c>
      <c r="Y28" s="43" t="s">
        <v>233</v>
      </c>
      <c r="Z28" s="36" t="s">
        <v>119</v>
      </c>
      <c r="AA28" s="34">
        <v>10</v>
      </c>
      <c r="AB28" s="34">
        <v>0</v>
      </c>
      <c r="AC28" s="34">
        <f t="shared" si="1"/>
        <v>10</v>
      </c>
      <c r="AD28" s="37">
        <f t="shared" si="2"/>
        <v>4.7199999999999989</v>
      </c>
      <c r="AE28" s="38" t="str">
        <f t="shared" si="3"/>
        <v>B</v>
      </c>
      <c r="AF28" s="32" t="s">
        <v>119</v>
      </c>
      <c r="AG28" s="32" t="s">
        <v>119</v>
      </c>
      <c r="AH28" s="39" t="s">
        <v>119</v>
      </c>
      <c r="AI28" s="39" t="s">
        <v>119</v>
      </c>
      <c r="AJ28" s="39" t="s">
        <v>119</v>
      </c>
      <c r="AK28" s="39" t="s">
        <v>119</v>
      </c>
      <c r="AL28" s="39" t="s">
        <v>119</v>
      </c>
      <c r="AM28" s="39" t="s">
        <v>119</v>
      </c>
      <c r="AN28" s="39" t="s">
        <v>119</v>
      </c>
      <c r="AO28" s="39" t="s">
        <v>119</v>
      </c>
      <c r="AP28" s="39" t="s">
        <v>119</v>
      </c>
      <c r="AQ28" s="39" t="s">
        <v>119</v>
      </c>
      <c r="AR28" s="39" t="s">
        <v>119</v>
      </c>
      <c r="AS28" s="39"/>
      <c r="AT28" s="39"/>
      <c r="AU28" s="39"/>
    </row>
    <row r="29" spans="1:47" ht="252.45" customHeight="1" x14ac:dyDescent="0.3">
      <c r="A29" s="51">
        <v>26</v>
      </c>
      <c r="B29" s="29" t="s">
        <v>27</v>
      </c>
      <c r="C29" s="30" t="s">
        <v>5</v>
      </c>
      <c r="D29" s="31" t="s">
        <v>306</v>
      </c>
      <c r="E29" s="31" t="s">
        <v>139</v>
      </c>
      <c r="F29" s="30" t="s">
        <v>85</v>
      </c>
      <c r="G29" s="30" t="s">
        <v>289</v>
      </c>
      <c r="H29" s="30" t="s">
        <v>83</v>
      </c>
      <c r="I29" s="32" t="s">
        <v>90</v>
      </c>
      <c r="J29" s="33" t="s">
        <v>85</v>
      </c>
      <c r="K29" s="33" t="s">
        <v>85</v>
      </c>
      <c r="L29" s="57" t="s">
        <v>213</v>
      </c>
      <c r="M29" s="42" t="s">
        <v>347</v>
      </c>
      <c r="N29" s="40">
        <v>4</v>
      </c>
      <c r="O29" s="34">
        <v>5</v>
      </c>
      <c r="P29" s="34">
        <v>3</v>
      </c>
      <c r="Q29" s="34">
        <v>1</v>
      </c>
      <c r="R29" s="34">
        <v>5</v>
      </c>
      <c r="S29" s="34">
        <f t="shared" si="4"/>
        <v>3.5</v>
      </c>
      <c r="T29" s="34">
        <v>4</v>
      </c>
      <c r="U29" s="34">
        <v>5</v>
      </c>
      <c r="V29" s="34">
        <f t="shared" si="5"/>
        <v>4.5999999999999996</v>
      </c>
      <c r="W29" s="35">
        <f t="shared" si="6"/>
        <v>16.099999999999998</v>
      </c>
      <c r="X29" s="38" t="str">
        <f t="shared" si="0"/>
        <v>A</v>
      </c>
      <c r="Y29" s="43" t="s">
        <v>234</v>
      </c>
      <c r="Z29" s="36" t="s">
        <v>119</v>
      </c>
      <c r="AA29" s="34">
        <v>10</v>
      </c>
      <c r="AB29" s="34">
        <v>0</v>
      </c>
      <c r="AC29" s="34">
        <f t="shared" si="1"/>
        <v>10</v>
      </c>
      <c r="AD29" s="37">
        <f t="shared" si="2"/>
        <v>6.0999999999999979</v>
      </c>
      <c r="AE29" s="38" t="str">
        <f t="shared" si="3"/>
        <v>M</v>
      </c>
      <c r="AF29" s="32" t="s">
        <v>119</v>
      </c>
      <c r="AG29" s="32" t="s">
        <v>119</v>
      </c>
      <c r="AH29" s="32" t="s">
        <v>119</v>
      </c>
      <c r="AI29" s="32" t="s">
        <v>119</v>
      </c>
      <c r="AJ29" s="32" t="s">
        <v>119</v>
      </c>
      <c r="AK29" s="32" t="s">
        <v>119</v>
      </c>
      <c r="AL29" s="32" t="s">
        <v>119</v>
      </c>
      <c r="AM29" s="32" t="s">
        <v>119</v>
      </c>
      <c r="AN29" s="32" t="s">
        <v>119</v>
      </c>
      <c r="AO29" s="32" t="s">
        <v>119</v>
      </c>
      <c r="AP29" s="32" t="s">
        <v>119</v>
      </c>
      <c r="AQ29" s="32" t="s">
        <v>119</v>
      </c>
      <c r="AR29" s="39" t="s">
        <v>119</v>
      </c>
      <c r="AS29" s="39" t="s">
        <v>282</v>
      </c>
      <c r="AT29" s="39" t="s">
        <v>116</v>
      </c>
      <c r="AU29" s="39" t="s">
        <v>137</v>
      </c>
    </row>
    <row r="30" spans="1:47" ht="229.95" customHeight="1" x14ac:dyDescent="0.3">
      <c r="A30" s="51">
        <v>27</v>
      </c>
      <c r="B30" s="29" t="s">
        <v>27</v>
      </c>
      <c r="C30" s="30" t="s">
        <v>50</v>
      </c>
      <c r="D30" s="31" t="s">
        <v>308</v>
      </c>
      <c r="E30" s="31" t="s">
        <v>139</v>
      </c>
      <c r="F30" s="30" t="s">
        <v>85</v>
      </c>
      <c r="G30" s="30" t="s">
        <v>289</v>
      </c>
      <c r="H30" s="30" t="s">
        <v>83</v>
      </c>
      <c r="I30" s="32" t="s">
        <v>90</v>
      </c>
      <c r="J30" s="33" t="s">
        <v>85</v>
      </c>
      <c r="K30" s="33" t="s">
        <v>85</v>
      </c>
      <c r="L30" s="57" t="s">
        <v>213</v>
      </c>
      <c r="M30" s="42" t="s">
        <v>348</v>
      </c>
      <c r="N30" s="40">
        <v>1</v>
      </c>
      <c r="O30" s="34">
        <v>3</v>
      </c>
      <c r="P30" s="34">
        <v>3</v>
      </c>
      <c r="Q30" s="34">
        <v>1</v>
      </c>
      <c r="R30" s="34">
        <v>5</v>
      </c>
      <c r="S30" s="34">
        <f t="shared" si="4"/>
        <v>1.9999999999999998</v>
      </c>
      <c r="T30" s="34">
        <v>4</v>
      </c>
      <c r="U30" s="34">
        <v>5</v>
      </c>
      <c r="V30" s="34">
        <f t="shared" si="5"/>
        <v>4.5999999999999996</v>
      </c>
      <c r="W30" s="35">
        <f t="shared" si="6"/>
        <v>9.1999999999999975</v>
      </c>
      <c r="X30" s="38" t="str">
        <f t="shared" si="0"/>
        <v>M</v>
      </c>
      <c r="Y30" s="43" t="s">
        <v>235</v>
      </c>
      <c r="Z30" s="36" t="s">
        <v>119</v>
      </c>
      <c r="AA30" s="34">
        <v>9</v>
      </c>
      <c r="AB30" s="34">
        <v>0</v>
      </c>
      <c r="AC30" s="34">
        <f t="shared" si="1"/>
        <v>9</v>
      </c>
      <c r="AD30" s="37">
        <f t="shared" si="2"/>
        <v>0.19999999999999751</v>
      </c>
      <c r="AE30" s="38" t="str">
        <f t="shared" si="3"/>
        <v>R</v>
      </c>
      <c r="AF30" s="32" t="s">
        <v>119</v>
      </c>
      <c r="AG30" s="32" t="s">
        <v>119</v>
      </c>
      <c r="AH30" s="39" t="s">
        <v>119</v>
      </c>
      <c r="AI30" s="39" t="s">
        <v>119</v>
      </c>
      <c r="AJ30" s="39" t="s">
        <v>119</v>
      </c>
      <c r="AK30" s="39" t="s">
        <v>119</v>
      </c>
      <c r="AL30" s="39" t="s">
        <v>119</v>
      </c>
      <c r="AM30" s="39" t="s">
        <v>119</v>
      </c>
      <c r="AN30" s="39" t="s">
        <v>119</v>
      </c>
      <c r="AO30" s="39" t="s">
        <v>119</v>
      </c>
      <c r="AP30" s="39" t="s">
        <v>119</v>
      </c>
      <c r="AQ30" s="39" t="s">
        <v>119</v>
      </c>
      <c r="AR30" s="39" t="s">
        <v>119</v>
      </c>
      <c r="AS30" s="39" t="s">
        <v>392</v>
      </c>
      <c r="AT30" s="39" t="s">
        <v>116</v>
      </c>
      <c r="AU30" s="39" t="s">
        <v>137</v>
      </c>
    </row>
    <row r="31" spans="1:47" ht="226.2" customHeight="1" x14ac:dyDescent="0.3">
      <c r="A31" s="51">
        <v>28</v>
      </c>
      <c r="B31" s="29" t="s">
        <v>27</v>
      </c>
      <c r="C31" s="30" t="s">
        <v>7</v>
      </c>
      <c r="D31" s="31" t="s">
        <v>309</v>
      </c>
      <c r="E31" s="31" t="s">
        <v>139</v>
      </c>
      <c r="F31" s="30" t="s">
        <v>85</v>
      </c>
      <c r="G31" s="30" t="s">
        <v>289</v>
      </c>
      <c r="H31" s="30" t="s">
        <v>83</v>
      </c>
      <c r="I31" s="32" t="s">
        <v>90</v>
      </c>
      <c r="J31" s="33" t="s">
        <v>85</v>
      </c>
      <c r="K31" s="33" t="s">
        <v>85</v>
      </c>
      <c r="L31" s="57" t="s">
        <v>213</v>
      </c>
      <c r="M31" s="42" t="s">
        <v>349</v>
      </c>
      <c r="N31" s="40">
        <v>4</v>
      </c>
      <c r="O31" s="34">
        <v>3</v>
      </c>
      <c r="P31" s="34">
        <v>3</v>
      </c>
      <c r="Q31" s="34">
        <v>1</v>
      </c>
      <c r="R31" s="34">
        <v>5</v>
      </c>
      <c r="S31" s="34">
        <f t="shared" si="4"/>
        <v>3.2</v>
      </c>
      <c r="T31" s="34">
        <v>4</v>
      </c>
      <c r="U31" s="34">
        <v>5</v>
      </c>
      <c r="V31" s="34">
        <f t="shared" si="5"/>
        <v>4.5999999999999996</v>
      </c>
      <c r="W31" s="35">
        <f t="shared" si="6"/>
        <v>14.719999999999999</v>
      </c>
      <c r="X31" s="38" t="str">
        <f t="shared" si="0"/>
        <v>M</v>
      </c>
      <c r="Y31" s="43" t="s">
        <v>236</v>
      </c>
      <c r="Z31" s="36" t="s">
        <v>119</v>
      </c>
      <c r="AA31" s="34">
        <v>10</v>
      </c>
      <c r="AB31" s="34">
        <v>0</v>
      </c>
      <c r="AC31" s="34">
        <f t="shared" si="1"/>
        <v>10</v>
      </c>
      <c r="AD31" s="37">
        <f t="shared" si="2"/>
        <v>4.7199999999999989</v>
      </c>
      <c r="AE31" s="38" t="str">
        <f t="shared" si="3"/>
        <v>B</v>
      </c>
      <c r="AF31" s="36" t="s">
        <v>119</v>
      </c>
      <c r="AG31" s="32" t="s">
        <v>119</v>
      </c>
      <c r="AH31" s="39" t="s">
        <v>119</v>
      </c>
      <c r="AI31" s="39" t="s">
        <v>119</v>
      </c>
      <c r="AJ31" s="39" t="s">
        <v>119</v>
      </c>
      <c r="AK31" s="39" t="s">
        <v>119</v>
      </c>
      <c r="AL31" s="39" t="s">
        <v>119</v>
      </c>
      <c r="AM31" s="39" t="s">
        <v>119</v>
      </c>
      <c r="AN31" s="39" t="s">
        <v>119</v>
      </c>
      <c r="AO31" s="39" t="s">
        <v>119</v>
      </c>
      <c r="AP31" s="39" t="s">
        <v>119</v>
      </c>
      <c r="AQ31" s="39" t="s">
        <v>119</v>
      </c>
      <c r="AR31" s="39" t="s">
        <v>119</v>
      </c>
      <c r="AS31" s="39"/>
      <c r="AT31" s="39"/>
      <c r="AU31" s="39"/>
    </row>
    <row r="32" spans="1:47" ht="236.55" customHeight="1" x14ac:dyDescent="0.3">
      <c r="A32" s="51">
        <v>29</v>
      </c>
      <c r="B32" s="29" t="s">
        <v>27</v>
      </c>
      <c r="C32" s="30" t="s">
        <v>12</v>
      </c>
      <c r="D32" s="31" t="s">
        <v>309</v>
      </c>
      <c r="E32" s="31" t="s">
        <v>139</v>
      </c>
      <c r="F32" s="30" t="s">
        <v>85</v>
      </c>
      <c r="G32" s="30" t="s">
        <v>289</v>
      </c>
      <c r="H32" s="30" t="s">
        <v>83</v>
      </c>
      <c r="I32" s="32" t="s">
        <v>90</v>
      </c>
      <c r="J32" s="33" t="s">
        <v>85</v>
      </c>
      <c r="K32" s="33" t="s">
        <v>85</v>
      </c>
      <c r="L32" s="57" t="s">
        <v>213</v>
      </c>
      <c r="M32" s="42" t="s">
        <v>350</v>
      </c>
      <c r="N32" s="40">
        <v>4</v>
      </c>
      <c r="O32" s="34">
        <v>5</v>
      </c>
      <c r="P32" s="34">
        <v>3</v>
      </c>
      <c r="Q32" s="34">
        <v>1</v>
      </c>
      <c r="R32" s="34">
        <v>5</v>
      </c>
      <c r="S32" s="34">
        <f t="shared" si="4"/>
        <v>3.5</v>
      </c>
      <c r="T32" s="34">
        <v>4</v>
      </c>
      <c r="U32" s="34">
        <v>5</v>
      </c>
      <c r="V32" s="34">
        <f t="shared" si="5"/>
        <v>4.5999999999999996</v>
      </c>
      <c r="W32" s="35">
        <f t="shared" si="6"/>
        <v>16.099999999999998</v>
      </c>
      <c r="X32" s="38" t="str">
        <f t="shared" si="0"/>
        <v>A</v>
      </c>
      <c r="Y32" s="43" t="s">
        <v>237</v>
      </c>
      <c r="Z32" s="36" t="s">
        <v>119</v>
      </c>
      <c r="AA32" s="34">
        <v>10</v>
      </c>
      <c r="AB32" s="34">
        <v>0</v>
      </c>
      <c r="AC32" s="34">
        <f t="shared" si="1"/>
        <v>10</v>
      </c>
      <c r="AD32" s="37">
        <f t="shared" si="2"/>
        <v>6.0999999999999979</v>
      </c>
      <c r="AE32" s="38" t="str">
        <f t="shared" si="3"/>
        <v>M</v>
      </c>
      <c r="AF32" s="32" t="s">
        <v>119</v>
      </c>
      <c r="AG32" s="32" t="s">
        <v>119</v>
      </c>
      <c r="AH32" s="39" t="s">
        <v>119</v>
      </c>
      <c r="AI32" s="39" t="s">
        <v>119</v>
      </c>
      <c r="AJ32" s="39" t="s">
        <v>119</v>
      </c>
      <c r="AK32" s="39" t="s">
        <v>119</v>
      </c>
      <c r="AL32" s="39" t="s">
        <v>119</v>
      </c>
      <c r="AM32" s="39" t="s">
        <v>119</v>
      </c>
      <c r="AN32" s="39" t="s">
        <v>119</v>
      </c>
      <c r="AO32" s="39" t="s">
        <v>119</v>
      </c>
      <c r="AP32" s="39" t="s">
        <v>119</v>
      </c>
      <c r="AQ32" s="39" t="s">
        <v>119</v>
      </c>
      <c r="AR32" s="39" t="s">
        <v>119</v>
      </c>
      <c r="AS32" s="39" t="s">
        <v>393</v>
      </c>
      <c r="AT32" s="39" t="s">
        <v>116</v>
      </c>
      <c r="AU32" s="39" t="s">
        <v>137</v>
      </c>
    </row>
    <row r="33" spans="1:47" ht="243.45" customHeight="1" x14ac:dyDescent="0.3">
      <c r="A33" s="51">
        <v>30</v>
      </c>
      <c r="B33" s="29" t="s">
        <v>27</v>
      </c>
      <c r="C33" s="30" t="s">
        <v>79</v>
      </c>
      <c r="D33" s="31" t="s">
        <v>174</v>
      </c>
      <c r="E33" s="31" t="s">
        <v>139</v>
      </c>
      <c r="F33" s="30" t="s">
        <v>85</v>
      </c>
      <c r="G33" s="30" t="s">
        <v>289</v>
      </c>
      <c r="H33" s="30" t="s">
        <v>83</v>
      </c>
      <c r="I33" s="32" t="s">
        <v>90</v>
      </c>
      <c r="J33" s="33" t="s">
        <v>85</v>
      </c>
      <c r="K33" s="33" t="s">
        <v>85</v>
      </c>
      <c r="L33" s="57" t="s">
        <v>213</v>
      </c>
      <c r="M33" s="42" t="s">
        <v>351</v>
      </c>
      <c r="N33" s="40">
        <v>2</v>
      </c>
      <c r="O33" s="34">
        <v>5</v>
      </c>
      <c r="P33" s="34">
        <v>3</v>
      </c>
      <c r="Q33" s="34">
        <v>1</v>
      </c>
      <c r="R33" s="34">
        <v>5</v>
      </c>
      <c r="S33" s="34">
        <f t="shared" si="4"/>
        <v>2.7</v>
      </c>
      <c r="T33" s="34">
        <v>4</v>
      </c>
      <c r="U33" s="34">
        <v>5</v>
      </c>
      <c r="V33" s="34">
        <f t="shared" si="5"/>
        <v>4.5999999999999996</v>
      </c>
      <c r="W33" s="35">
        <f t="shared" si="6"/>
        <v>12.42</v>
      </c>
      <c r="X33" s="38" t="str">
        <f t="shared" si="0"/>
        <v>M</v>
      </c>
      <c r="Y33" s="43" t="s">
        <v>238</v>
      </c>
      <c r="Z33" s="36" t="s">
        <v>119</v>
      </c>
      <c r="AA33" s="34">
        <v>10</v>
      </c>
      <c r="AB33" s="34">
        <v>0</v>
      </c>
      <c r="AC33" s="34">
        <f t="shared" si="1"/>
        <v>10</v>
      </c>
      <c r="AD33" s="37">
        <f t="shared" si="2"/>
        <v>2.42</v>
      </c>
      <c r="AE33" s="38" t="str">
        <f t="shared" si="3"/>
        <v>B</v>
      </c>
      <c r="AF33" s="32" t="s">
        <v>119</v>
      </c>
      <c r="AG33" s="32" t="s">
        <v>119</v>
      </c>
      <c r="AH33" s="39" t="s">
        <v>119</v>
      </c>
      <c r="AI33" s="39" t="s">
        <v>119</v>
      </c>
      <c r="AJ33" s="39" t="s">
        <v>119</v>
      </c>
      <c r="AK33" s="39" t="s">
        <v>119</v>
      </c>
      <c r="AL33" s="39" t="s">
        <v>119</v>
      </c>
      <c r="AM33" s="39" t="s">
        <v>119</v>
      </c>
      <c r="AN33" s="39" t="s">
        <v>119</v>
      </c>
      <c r="AO33" s="39" t="s">
        <v>119</v>
      </c>
      <c r="AP33" s="39" t="s">
        <v>119</v>
      </c>
      <c r="AQ33" s="39" t="s">
        <v>119</v>
      </c>
      <c r="AR33" s="39" t="s">
        <v>119</v>
      </c>
      <c r="AS33" s="39" t="s">
        <v>283</v>
      </c>
      <c r="AT33" s="39" t="s">
        <v>116</v>
      </c>
      <c r="AU33" s="39" t="s">
        <v>137</v>
      </c>
    </row>
    <row r="34" spans="1:47" ht="317.55" customHeight="1" x14ac:dyDescent="0.3">
      <c r="A34" s="51">
        <v>31</v>
      </c>
      <c r="B34" s="29" t="s">
        <v>27</v>
      </c>
      <c r="C34" s="30" t="s">
        <v>8</v>
      </c>
      <c r="D34" s="31" t="s">
        <v>310</v>
      </c>
      <c r="E34" s="31" t="s">
        <v>139</v>
      </c>
      <c r="F34" s="30" t="s">
        <v>85</v>
      </c>
      <c r="G34" s="30" t="s">
        <v>289</v>
      </c>
      <c r="H34" s="30" t="s">
        <v>83</v>
      </c>
      <c r="I34" s="32" t="s">
        <v>90</v>
      </c>
      <c r="J34" s="33" t="s">
        <v>85</v>
      </c>
      <c r="K34" s="33" t="s">
        <v>85</v>
      </c>
      <c r="L34" s="57" t="s">
        <v>213</v>
      </c>
      <c r="M34" s="31" t="s">
        <v>352</v>
      </c>
      <c r="N34" s="30">
        <v>4</v>
      </c>
      <c r="O34" s="34">
        <v>5</v>
      </c>
      <c r="P34" s="34">
        <v>3</v>
      </c>
      <c r="Q34" s="34">
        <v>1</v>
      </c>
      <c r="R34" s="34">
        <v>5</v>
      </c>
      <c r="S34" s="34">
        <f t="shared" si="4"/>
        <v>3.5</v>
      </c>
      <c r="T34" s="34">
        <v>4</v>
      </c>
      <c r="U34" s="34">
        <v>5</v>
      </c>
      <c r="V34" s="34">
        <f t="shared" si="5"/>
        <v>4.5999999999999996</v>
      </c>
      <c r="W34" s="35">
        <f t="shared" si="6"/>
        <v>16.099999999999998</v>
      </c>
      <c r="X34" s="38" t="str">
        <f t="shared" si="0"/>
        <v>A</v>
      </c>
      <c r="Y34" s="42" t="s">
        <v>239</v>
      </c>
      <c r="Z34" s="36" t="s">
        <v>119</v>
      </c>
      <c r="AA34" s="34">
        <v>10</v>
      </c>
      <c r="AB34" s="34">
        <v>0</v>
      </c>
      <c r="AC34" s="34">
        <f t="shared" si="1"/>
        <v>10</v>
      </c>
      <c r="AD34" s="37">
        <f t="shared" si="2"/>
        <v>6.0999999999999979</v>
      </c>
      <c r="AE34" s="38" t="str">
        <f t="shared" si="3"/>
        <v>M</v>
      </c>
      <c r="AF34" s="32" t="s">
        <v>119</v>
      </c>
      <c r="AG34" s="32" t="s">
        <v>119</v>
      </c>
      <c r="AH34" s="32" t="s">
        <v>119</v>
      </c>
      <c r="AI34" s="32" t="s">
        <v>119</v>
      </c>
      <c r="AJ34" s="32" t="s">
        <v>119</v>
      </c>
      <c r="AK34" s="32" t="s">
        <v>119</v>
      </c>
      <c r="AL34" s="32" t="s">
        <v>119</v>
      </c>
      <c r="AM34" s="32" t="s">
        <v>119</v>
      </c>
      <c r="AN34" s="32" t="s">
        <v>119</v>
      </c>
      <c r="AO34" s="32" t="s">
        <v>119</v>
      </c>
      <c r="AP34" s="32" t="s">
        <v>119</v>
      </c>
      <c r="AQ34" s="32" t="s">
        <v>119</v>
      </c>
      <c r="AR34" s="39" t="s">
        <v>119</v>
      </c>
      <c r="AS34" s="39"/>
      <c r="AT34" s="39"/>
      <c r="AU34" s="39"/>
    </row>
    <row r="35" spans="1:47" ht="279" customHeight="1" x14ac:dyDescent="0.3">
      <c r="A35" s="51">
        <v>32</v>
      </c>
      <c r="B35" s="29" t="s">
        <v>27</v>
      </c>
      <c r="C35" s="30" t="s">
        <v>29</v>
      </c>
      <c r="D35" s="31" t="s">
        <v>310</v>
      </c>
      <c r="E35" s="31" t="s">
        <v>139</v>
      </c>
      <c r="F35" s="30" t="s">
        <v>85</v>
      </c>
      <c r="G35" s="30" t="s">
        <v>289</v>
      </c>
      <c r="H35" s="30" t="s">
        <v>83</v>
      </c>
      <c r="I35" s="32" t="s">
        <v>90</v>
      </c>
      <c r="J35" s="33" t="s">
        <v>85</v>
      </c>
      <c r="K35" s="33" t="s">
        <v>85</v>
      </c>
      <c r="L35" s="57" t="s">
        <v>213</v>
      </c>
      <c r="M35" s="31" t="s">
        <v>352</v>
      </c>
      <c r="N35" s="30">
        <v>4</v>
      </c>
      <c r="O35" s="34">
        <v>5</v>
      </c>
      <c r="P35" s="34">
        <v>3</v>
      </c>
      <c r="Q35" s="34">
        <v>1</v>
      </c>
      <c r="R35" s="34">
        <v>5</v>
      </c>
      <c r="S35" s="34">
        <f t="shared" si="4"/>
        <v>3.5</v>
      </c>
      <c r="T35" s="34">
        <v>4</v>
      </c>
      <c r="U35" s="34">
        <v>5</v>
      </c>
      <c r="V35" s="34">
        <f t="shared" si="5"/>
        <v>4.5999999999999996</v>
      </c>
      <c r="W35" s="35">
        <f t="shared" si="6"/>
        <v>16.099999999999998</v>
      </c>
      <c r="X35" s="38" t="str">
        <f t="shared" si="0"/>
        <v>A</v>
      </c>
      <c r="Y35" s="43" t="s">
        <v>240</v>
      </c>
      <c r="Z35" s="36" t="s">
        <v>119</v>
      </c>
      <c r="AA35" s="34">
        <v>10</v>
      </c>
      <c r="AB35" s="34">
        <v>0</v>
      </c>
      <c r="AC35" s="34">
        <f t="shared" si="1"/>
        <v>10</v>
      </c>
      <c r="AD35" s="37">
        <f t="shared" si="2"/>
        <v>6.0999999999999979</v>
      </c>
      <c r="AE35" s="38" t="str">
        <f t="shared" si="3"/>
        <v>M</v>
      </c>
      <c r="AF35" s="32" t="s">
        <v>119</v>
      </c>
      <c r="AG35" s="32" t="s">
        <v>119</v>
      </c>
      <c r="AH35" s="32" t="s">
        <v>119</v>
      </c>
      <c r="AI35" s="32" t="s">
        <v>119</v>
      </c>
      <c r="AJ35" s="32" t="s">
        <v>119</v>
      </c>
      <c r="AK35" s="32" t="s">
        <v>119</v>
      </c>
      <c r="AL35" s="32" t="s">
        <v>119</v>
      </c>
      <c r="AM35" s="32" t="s">
        <v>119</v>
      </c>
      <c r="AN35" s="32" t="s">
        <v>119</v>
      </c>
      <c r="AO35" s="32" t="s">
        <v>119</v>
      </c>
      <c r="AP35" s="32" t="s">
        <v>119</v>
      </c>
      <c r="AQ35" s="32" t="s">
        <v>119</v>
      </c>
      <c r="AR35" s="39" t="s">
        <v>119</v>
      </c>
      <c r="AS35" s="39"/>
      <c r="AT35" s="39"/>
      <c r="AU35" s="39"/>
    </row>
    <row r="36" spans="1:47" ht="297" customHeight="1" x14ac:dyDescent="0.3">
      <c r="A36" s="51">
        <v>33</v>
      </c>
      <c r="B36" s="29" t="s">
        <v>27</v>
      </c>
      <c r="C36" s="30" t="s">
        <v>13</v>
      </c>
      <c r="D36" s="31" t="s">
        <v>309</v>
      </c>
      <c r="E36" s="31" t="s">
        <v>139</v>
      </c>
      <c r="F36" s="30" t="s">
        <v>85</v>
      </c>
      <c r="G36" s="30" t="s">
        <v>289</v>
      </c>
      <c r="H36" s="30" t="s">
        <v>83</v>
      </c>
      <c r="I36" s="32" t="s">
        <v>90</v>
      </c>
      <c r="J36" s="33" t="s">
        <v>85</v>
      </c>
      <c r="K36" s="33" t="s">
        <v>85</v>
      </c>
      <c r="L36" s="57" t="s">
        <v>213</v>
      </c>
      <c r="M36" s="31" t="s">
        <v>353</v>
      </c>
      <c r="N36" s="30">
        <v>4</v>
      </c>
      <c r="O36" s="34">
        <v>3</v>
      </c>
      <c r="P36" s="34">
        <v>3</v>
      </c>
      <c r="Q36" s="34">
        <v>1</v>
      </c>
      <c r="R36" s="34">
        <v>5</v>
      </c>
      <c r="S36" s="34">
        <f t="shared" si="4"/>
        <v>3.2</v>
      </c>
      <c r="T36" s="34">
        <v>4</v>
      </c>
      <c r="U36" s="34">
        <v>5</v>
      </c>
      <c r="V36" s="34">
        <f t="shared" si="5"/>
        <v>4.5999999999999996</v>
      </c>
      <c r="W36" s="35">
        <f t="shared" si="6"/>
        <v>14.719999999999999</v>
      </c>
      <c r="X36" s="38" t="str">
        <f t="shared" si="0"/>
        <v>M</v>
      </c>
      <c r="Y36" s="43" t="s">
        <v>239</v>
      </c>
      <c r="Z36" s="36" t="s">
        <v>119</v>
      </c>
      <c r="AA36" s="34">
        <v>10</v>
      </c>
      <c r="AB36" s="34">
        <v>0</v>
      </c>
      <c r="AC36" s="34">
        <f t="shared" ref="AC36:AC62" si="7">AA36-AB36</f>
        <v>10</v>
      </c>
      <c r="AD36" s="37">
        <f t="shared" ref="AD36:AD62" si="8">IF(W36-AC36&gt;0.1,W36-AC36,IF(W36-AC36&lt;=0.1,0.1))</f>
        <v>4.7199999999999989</v>
      </c>
      <c r="AE36" s="38" t="str">
        <f t="shared" si="3"/>
        <v>B</v>
      </c>
      <c r="AF36" s="32" t="s">
        <v>119</v>
      </c>
      <c r="AG36" s="32" t="s">
        <v>119</v>
      </c>
      <c r="AH36" s="32" t="s">
        <v>119</v>
      </c>
      <c r="AI36" s="32" t="s">
        <v>119</v>
      </c>
      <c r="AJ36" s="32" t="s">
        <v>119</v>
      </c>
      <c r="AK36" s="32" t="s">
        <v>119</v>
      </c>
      <c r="AL36" s="32" t="s">
        <v>119</v>
      </c>
      <c r="AM36" s="32" t="s">
        <v>119</v>
      </c>
      <c r="AN36" s="32" t="s">
        <v>119</v>
      </c>
      <c r="AO36" s="32" t="s">
        <v>119</v>
      </c>
      <c r="AP36" s="32" t="s">
        <v>119</v>
      </c>
      <c r="AQ36" s="32" t="s">
        <v>119</v>
      </c>
      <c r="AR36" s="39" t="s">
        <v>119</v>
      </c>
      <c r="AS36" s="39" t="s">
        <v>394</v>
      </c>
      <c r="AT36" s="39" t="s">
        <v>116</v>
      </c>
      <c r="AU36" s="39" t="s">
        <v>137</v>
      </c>
    </row>
    <row r="37" spans="1:47" ht="222.45" customHeight="1" x14ac:dyDescent="0.3">
      <c r="A37" s="51">
        <v>34</v>
      </c>
      <c r="B37" s="29" t="s">
        <v>27</v>
      </c>
      <c r="C37" s="30" t="s">
        <v>45</v>
      </c>
      <c r="D37" s="31" t="s">
        <v>174</v>
      </c>
      <c r="E37" s="31" t="s">
        <v>139</v>
      </c>
      <c r="F37" s="30" t="s">
        <v>85</v>
      </c>
      <c r="G37" s="30" t="s">
        <v>289</v>
      </c>
      <c r="H37" s="30" t="s">
        <v>83</v>
      </c>
      <c r="I37" s="32" t="s">
        <v>90</v>
      </c>
      <c r="J37" s="33" t="s">
        <v>85</v>
      </c>
      <c r="K37" s="33" t="s">
        <v>85</v>
      </c>
      <c r="L37" s="57" t="s">
        <v>213</v>
      </c>
      <c r="M37" s="42" t="s">
        <v>354</v>
      </c>
      <c r="N37" s="30">
        <v>1</v>
      </c>
      <c r="O37" s="34">
        <v>5</v>
      </c>
      <c r="P37" s="34">
        <v>3</v>
      </c>
      <c r="Q37" s="34">
        <v>1</v>
      </c>
      <c r="R37" s="34">
        <v>5</v>
      </c>
      <c r="S37" s="34">
        <f t="shared" si="4"/>
        <v>2.2999999999999998</v>
      </c>
      <c r="T37" s="34">
        <v>4</v>
      </c>
      <c r="U37" s="34">
        <v>5</v>
      </c>
      <c r="V37" s="34">
        <f t="shared" si="5"/>
        <v>4.5999999999999996</v>
      </c>
      <c r="W37" s="35">
        <f t="shared" si="6"/>
        <v>10.579999999999998</v>
      </c>
      <c r="X37" s="38" t="str">
        <f t="shared" si="0"/>
        <v>M</v>
      </c>
      <c r="Y37" s="43" t="s">
        <v>241</v>
      </c>
      <c r="Z37" s="36" t="s">
        <v>119</v>
      </c>
      <c r="AA37" s="34">
        <v>9</v>
      </c>
      <c r="AB37" s="34">
        <v>0</v>
      </c>
      <c r="AC37" s="34">
        <f t="shared" si="7"/>
        <v>9</v>
      </c>
      <c r="AD37" s="37">
        <f t="shared" si="8"/>
        <v>1.5799999999999983</v>
      </c>
      <c r="AE37" s="38" t="str">
        <f t="shared" si="3"/>
        <v>R</v>
      </c>
      <c r="AF37" s="32" t="s">
        <v>119</v>
      </c>
      <c r="AG37" s="32" t="s">
        <v>119</v>
      </c>
      <c r="AH37" s="32" t="s">
        <v>119</v>
      </c>
      <c r="AI37" s="32" t="s">
        <v>119</v>
      </c>
      <c r="AJ37" s="32" t="s">
        <v>119</v>
      </c>
      <c r="AK37" s="32" t="s">
        <v>119</v>
      </c>
      <c r="AL37" s="32" t="s">
        <v>119</v>
      </c>
      <c r="AM37" s="32" t="s">
        <v>119</v>
      </c>
      <c r="AN37" s="32" t="s">
        <v>119</v>
      </c>
      <c r="AO37" s="32" t="s">
        <v>119</v>
      </c>
      <c r="AP37" s="32" t="s">
        <v>119</v>
      </c>
      <c r="AQ37" s="32" t="s">
        <v>119</v>
      </c>
      <c r="AR37" s="39" t="s">
        <v>119</v>
      </c>
      <c r="AS37" s="39" t="s">
        <v>284</v>
      </c>
      <c r="AT37" s="39" t="s">
        <v>116</v>
      </c>
      <c r="AU37" s="39" t="s">
        <v>137</v>
      </c>
    </row>
    <row r="38" spans="1:47" ht="220.2" customHeight="1" x14ac:dyDescent="0.3">
      <c r="A38" s="51">
        <v>35</v>
      </c>
      <c r="B38" s="29" t="s">
        <v>27</v>
      </c>
      <c r="C38" s="30" t="s">
        <v>205</v>
      </c>
      <c r="D38" s="31" t="s">
        <v>309</v>
      </c>
      <c r="E38" s="31" t="s">
        <v>139</v>
      </c>
      <c r="F38" s="30" t="s">
        <v>85</v>
      </c>
      <c r="G38" s="30" t="s">
        <v>289</v>
      </c>
      <c r="H38" s="30" t="s">
        <v>83</v>
      </c>
      <c r="I38" s="32" t="s">
        <v>90</v>
      </c>
      <c r="J38" s="33" t="s">
        <v>85</v>
      </c>
      <c r="K38" s="33" t="s">
        <v>85</v>
      </c>
      <c r="L38" s="57" t="s">
        <v>213</v>
      </c>
      <c r="M38" s="31" t="s">
        <v>355</v>
      </c>
      <c r="N38" s="30">
        <v>1</v>
      </c>
      <c r="O38" s="34">
        <v>3</v>
      </c>
      <c r="P38" s="34">
        <v>3</v>
      </c>
      <c r="Q38" s="34">
        <v>1</v>
      </c>
      <c r="R38" s="34">
        <v>5</v>
      </c>
      <c r="S38" s="34">
        <f t="shared" si="4"/>
        <v>1.9999999999999998</v>
      </c>
      <c r="T38" s="34">
        <v>4</v>
      </c>
      <c r="U38" s="34">
        <v>5</v>
      </c>
      <c r="V38" s="34">
        <f t="shared" si="5"/>
        <v>4.5999999999999996</v>
      </c>
      <c r="W38" s="35">
        <f t="shared" si="6"/>
        <v>9.1999999999999975</v>
      </c>
      <c r="X38" s="38" t="str">
        <f t="shared" si="0"/>
        <v>M</v>
      </c>
      <c r="Y38" s="42" t="s">
        <v>237</v>
      </c>
      <c r="Z38" s="36" t="s">
        <v>119</v>
      </c>
      <c r="AA38" s="34">
        <v>9</v>
      </c>
      <c r="AB38" s="34">
        <v>0</v>
      </c>
      <c r="AC38" s="34">
        <f t="shared" si="7"/>
        <v>9</v>
      </c>
      <c r="AD38" s="37">
        <f t="shared" si="8"/>
        <v>0.19999999999999751</v>
      </c>
      <c r="AE38" s="38" t="str">
        <f t="shared" si="3"/>
        <v>R</v>
      </c>
      <c r="AF38" s="32" t="s">
        <v>119</v>
      </c>
      <c r="AG38" s="32" t="s">
        <v>119</v>
      </c>
      <c r="AH38" s="39" t="s">
        <v>119</v>
      </c>
      <c r="AI38" s="39" t="s">
        <v>119</v>
      </c>
      <c r="AJ38" s="39" t="s">
        <v>119</v>
      </c>
      <c r="AK38" s="39" t="s">
        <v>119</v>
      </c>
      <c r="AL38" s="39" t="s">
        <v>119</v>
      </c>
      <c r="AM38" s="39" t="s">
        <v>119</v>
      </c>
      <c r="AN38" s="39" t="s">
        <v>119</v>
      </c>
      <c r="AO38" s="39" t="s">
        <v>119</v>
      </c>
      <c r="AP38" s="39" t="s">
        <v>119</v>
      </c>
      <c r="AQ38" s="39" t="s">
        <v>119</v>
      </c>
      <c r="AR38" s="39" t="s">
        <v>119</v>
      </c>
      <c r="AS38" s="39" t="s">
        <v>395</v>
      </c>
      <c r="AT38" s="39" t="s">
        <v>116</v>
      </c>
      <c r="AU38" s="39" t="s">
        <v>137</v>
      </c>
    </row>
    <row r="39" spans="1:47" ht="229.2" customHeight="1" x14ac:dyDescent="0.3">
      <c r="A39" s="51">
        <v>36</v>
      </c>
      <c r="B39" s="29" t="s">
        <v>27</v>
      </c>
      <c r="C39" s="30" t="s">
        <v>42</v>
      </c>
      <c r="D39" s="31" t="s">
        <v>309</v>
      </c>
      <c r="E39" s="31" t="s">
        <v>139</v>
      </c>
      <c r="F39" s="30" t="s">
        <v>85</v>
      </c>
      <c r="G39" s="30" t="s">
        <v>289</v>
      </c>
      <c r="H39" s="30" t="s">
        <v>83</v>
      </c>
      <c r="I39" s="32" t="s">
        <v>90</v>
      </c>
      <c r="J39" s="33" t="s">
        <v>85</v>
      </c>
      <c r="K39" s="33" t="s">
        <v>85</v>
      </c>
      <c r="L39" s="57" t="s">
        <v>213</v>
      </c>
      <c r="M39" s="31" t="s">
        <v>356</v>
      </c>
      <c r="N39" s="30">
        <v>1</v>
      </c>
      <c r="O39" s="34">
        <v>3</v>
      </c>
      <c r="P39" s="34">
        <v>3</v>
      </c>
      <c r="Q39" s="34">
        <v>1</v>
      </c>
      <c r="R39" s="34">
        <v>5</v>
      </c>
      <c r="S39" s="34">
        <f t="shared" si="4"/>
        <v>1.9999999999999998</v>
      </c>
      <c r="T39" s="34">
        <v>4</v>
      </c>
      <c r="U39" s="34">
        <v>5</v>
      </c>
      <c r="V39" s="34">
        <f t="shared" si="5"/>
        <v>4.5999999999999996</v>
      </c>
      <c r="W39" s="35">
        <f t="shared" si="6"/>
        <v>9.1999999999999975</v>
      </c>
      <c r="X39" s="38" t="str">
        <f t="shared" si="0"/>
        <v>M</v>
      </c>
      <c r="Y39" s="43" t="s">
        <v>237</v>
      </c>
      <c r="Z39" s="36" t="s">
        <v>119</v>
      </c>
      <c r="AA39" s="34">
        <v>9</v>
      </c>
      <c r="AB39" s="34">
        <v>0</v>
      </c>
      <c r="AC39" s="34">
        <f t="shared" si="7"/>
        <v>9</v>
      </c>
      <c r="AD39" s="37">
        <f t="shared" si="8"/>
        <v>0.19999999999999751</v>
      </c>
      <c r="AE39" s="38" t="str">
        <f t="shared" si="3"/>
        <v>R</v>
      </c>
      <c r="AF39" s="32" t="s">
        <v>119</v>
      </c>
      <c r="AG39" s="32" t="s">
        <v>119</v>
      </c>
      <c r="AH39" s="39" t="s">
        <v>119</v>
      </c>
      <c r="AI39" s="39" t="s">
        <v>119</v>
      </c>
      <c r="AJ39" s="39" t="s">
        <v>119</v>
      </c>
      <c r="AK39" s="39" t="s">
        <v>119</v>
      </c>
      <c r="AL39" s="39" t="s">
        <v>119</v>
      </c>
      <c r="AM39" s="39" t="s">
        <v>119</v>
      </c>
      <c r="AN39" s="39" t="s">
        <v>119</v>
      </c>
      <c r="AO39" s="39" t="s">
        <v>119</v>
      </c>
      <c r="AP39" s="39" t="s">
        <v>119</v>
      </c>
      <c r="AQ39" s="39" t="s">
        <v>119</v>
      </c>
      <c r="AR39" s="39" t="s">
        <v>119</v>
      </c>
      <c r="AS39" s="39" t="s">
        <v>396</v>
      </c>
      <c r="AT39" s="39" t="s">
        <v>116</v>
      </c>
      <c r="AU39" s="39" t="s">
        <v>137</v>
      </c>
    </row>
    <row r="40" spans="1:47" ht="226.95" customHeight="1" x14ac:dyDescent="0.3">
      <c r="A40" s="51">
        <v>37</v>
      </c>
      <c r="B40" s="52" t="s">
        <v>27</v>
      </c>
      <c r="C40" s="48" t="s">
        <v>15</v>
      </c>
      <c r="D40" s="31" t="s">
        <v>311</v>
      </c>
      <c r="E40" s="49" t="s">
        <v>139</v>
      </c>
      <c r="F40" s="48" t="s">
        <v>85</v>
      </c>
      <c r="G40" s="30" t="s">
        <v>289</v>
      </c>
      <c r="H40" s="48" t="s">
        <v>83</v>
      </c>
      <c r="I40" s="46" t="s">
        <v>90</v>
      </c>
      <c r="J40" s="50" t="s">
        <v>85</v>
      </c>
      <c r="K40" s="50" t="s">
        <v>85</v>
      </c>
      <c r="L40" s="57" t="s">
        <v>213</v>
      </c>
      <c r="M40" s="42" t="s">
        <v>357</v>
      </c>
      <c r="N40" s="55">
        <v>4</v>
      </c>
      <c r="O40" s="53">
        <v>3</v>
      </c>
      <c r="P40" s="53">
        <v>3</v>
      </c>
      <c r="Q40" s="34">
        <v>1</v>
      </c>
      <c r="R40" s="34">
        <v>5</v>
      </c>
      <c r="S40" s="34">
        <f t="shared" si="4"/>
        <v>3.2</v>
      </c>
      <c r="T40" s="34">
        <v>4</v>
      </c>
      <c r="U40" s="34">
        <v>5</v>
      </c>
      <c r="V40" s="34">
        <f t="shared" si="5"/>
        <v>4.5999999999999996</v>
      </c>
      <c r="W40" s="35">
        <f t="shared" si="6"/>
        <v>14.719999999999999</v>
      </c>
      <c r="X40" s="38" t="str">
        <f t="shared" si="0"/>
        <v>M</v>
      </c>
      <c r="Y40" s="58" t="s">
        <v>242</v>
      </c>
      <c r="Z40" s="45" t="s">
        <v>119</v>
      </c>
      <c r="AA40" s="53">
        <v>10</v>
      </c>
      <c r="AB40" s="53">
        <v>0</v>
      </c>
      <c r="AC40" s="53">
        <f t="shared" si="7"/>
        <v>10</v>
      </c>
      <c r="AD40" s="56">
        <f t="shared" si="8"/>
        <v>4.7199999999999989</v>
      </c>
      <c r="AE40" s="38" t="str">
        <f t="shared" si="3"/>
        <v>B</v>
      </c>
      <c r="AF40" s="46" t="s">
        <v>119</v>
      </c>
      <c r="AG40" s="46" t="s">
        <v>119</v>
      </c>
      <c r="AH40" s="44" t="s">
        <v>119</v>
      </c>
      <c r="AI40" s="44" t="s">
        <v>119</v>
      </c>
      <c r="AJ40" s="44" t="s">
        <v>119</v>
      </c>
      <c r="AK40" s="44" t="s">
        <v>119</v>
      </c>
      <c r="AL40" s="44" t="s">
        <v>119</v>
      </c>
      <c r="AM40" s="44" t="s">
        <v>119</v>
      </c>
      <c r="AN40" s="44" t="s">
        <v>119</v>
      </c>
      <c r="AO40" s="44" t="s">
        <v>119</v>
      </c>
      <c r="AP40" s="44" t="s">
        <v>119</v>
      </c>
      <c r="AQ40" s="44" t="s">
        <v>119</v>
      </c>
      <c r="AR40" s="44" t="s">
        <v>119</v>
      </c>
      <c r="AS40" s="39"/>
      <c r="AT40" s="39"/>
      <c r="AU40" s="39"/>
    </row>
    <row r="41" spans="1:47" ht="225.45" customHeight="1" x14ac:dyDescent="0.3">
      <c r="A41" s="51">
        <v>38</v>
      </c>
      <c r="B41" s="29" t="s">
        <v>27</v>
      </c>
      <c r="C41" s="30" t="s">
        <v>16</v>
      </c>
      <c r="D41" s="31" t="s">
        <v>307</v>
      </c>
      <c r="E41" s="31" t="s">
        <v>139</v>
      </c>
      <c r="F41" s="30" t="s">
        <v>85</v>
      </c>
      <c r="G41" s="30" t="s">
        <v>289</v>
      </c>
      <c r="H41" s="30" t="s">
        <v>83</v>
      </c>
      <c r="I41" s="32" t="s">
        <v>90</v>
      </c>
      <c r="J41" s="33" t="s">
        <v>85</v>
      </c>
      <c r="K41" s="33" t="s">
        <v>85</v>
      </c>
      <c r="L41" s="57" t="s">
        <v>213</v>
      </c>
      <c r="M41" s="42" t="s">
        <v>358</v>
      </c>
      <c r="N41" s="40">
        <v>4</v>
      </c>
      <c r="O41" s="34">
        <v>3</v>
      </c>
      <c r="P41" s="34">
        <v>3</v>
      </c>
      <c r="Q41" s="34">
        <v>1</v>
      </c>
      <c r="R41" s="34">
        <v>5</v>
      </c>
      <c r="S41" s="34">
        <f t="shared" si="4"/>
        <v>3.2</v>
      </c>
      <c r="T41" s="34">
        <v>4</v>
      </c>
      <c r="U41" s="34">
        <v>5</v>
      </c>
      <c r="V41" s="34">
        <f t="shared" si="5"/>
        <v>4.5999999999999996</v>
      </c>
      <c r="W41" s="35">
        <f t="shared" si="6"/>
        <v>14.719999999999999</v>
      </c>
      <c r="X41" s="38" t="str">
        <f t="shared" si="0"/>
        <v>M</v>
      </c>
      <c r="Y41" s="43" t="s">
        <v>242</v>
      </c>
      <c r="Z41" s="36" t="s">
        <v>119</v>
      </c>
      <c r="AA41" s="34">
        <v>10</v>
      </c>
      <c r="AB41" s="34">
        <v>0</v>
      </c>
      <c r="AC41" s="34">
        <f t="shared" si="7"/>
        <v>10</v>
      </c>
      <c r="AD41" s="37">
        <f t="shared" si="8"/>
        <v>4.7199999999999989</v>
      </c>
      <c r="AE41" s="38" t="str">
        <f t="shared" si="3"/>
        <v>B</v>
      </c>
      <c r="AF41" s="32" t="s">
        <v>119</v>
      </c>
      <c r="AG41" s="32" t="s">
        <v>119</v>
      </c>
      <c r="AH41" s="39" t="s">
        <v>119</v>
      </c>
      <c r="AI41" s="39" t="s">
        <v>119</v>
      </c>
      <c r="AJ41" s="39" t="s">
        <v>119</v>
      </c>
      <c r="AK41" s="39" t="s">
        <v>119</v>
      </c>
      <c r="AL41" s="39" t="s">
        <v>119</v>
      </c>
      <c r="AM41" s="39" t="s">
        <v>119</v>
      </c>
      <c r="AN41" s="39" t="s">
        <v>119</v>
      </c>
      <c r="AO41" s="39" t="s">
        <v>119</v>
      </c>
      <c r="AP41" s="39" t="s">
        <v>119</v>
      </c>
      <c r="AQ41" s="39" t="s">
        <v>119</v>
      </c>
      <c r="AR41" s="39" t="s">
        <v>119</v>
      </c>
      <c r="AS41" s="39"/>
      <c r="AT41" s="39"/>
      <c r="AU41" s="39"/>
    </row>
    <row r="42" spans="1:47" ht="237" customHeight="1" x14ac:dyDescent="0.3">
      <c r="A42" s="51">
        <v>39</v>
      </c>
      <c r="B42" s="29" t="s">
        <v>27</v>
      </c>
      <c r="C42" s="30" t="s">
        <v>14</v>
      </c>
      <c r="D42" s="31" t="s">
        <v>307</v>
      </c>
      <c r="E42" s="31" t="s">
        <v>139</v>
      </c>
      <c r="F42" s="30" t="s">
        <v>85</v>
      </c>
      <c r="G42" s="30" t="s">
        <v>289</v>
      </c>
      <c r="H42" s="30" t="s">
        <v>83</v>
      </c>
      <c r="I42" s="32" t="s">
        <v>90</v>
      </c>
      <c r="J42" s="33" t="s">
        <v>85</v>
      </c>
      <c r="K42" s="33" t="s">
        <v>85</v>
      </c>
      <c r="L42" s="57" t="s">
        <v>213</v>
      </c>
      <c r="M42" s="42" t="s">
        <v>359</v>
      </c>
      <c r="N42" s="40">
        <v>4</v>
      </c>
      <c r="O42" s="34">
        <v>3</v>
      </c>
      <c r="P42" s="34">
        <v>3</v>
      </c>
      <c r="Q42" s="34">
        <v>1</v>
      </c>
      <c r="R42" s="34">
        <v>5</v>
      </c>
      <c r="S42" s="34">
        <f t="shared" si="4"/>
        <v>3.2</v>
      </c>
      <c r="T42" s="34">
        <v>4</v>
      </c>
      <c r="U42" s="34">
        <v>5</v>
      </c>
      <c r="V42" s="34">
        <f t="shared" si="5"/>
        <v>4.5999999999999996</v>
      </c>
      <c r="W42" s="35">
        <f t="shared" si="6"/>
        <v>14.719999999999999</v>
      </c>
      <c r="X42" s="38" t="str">
        <f t="shared" si="0"/>
        <v>M</v>
      </c>
      <c r="Y42" s="43" t="s">
        <v>242</v>
      </c>
      <c r="Z42" s="36" t="s">
        <v>119</v>
      </c>
      <c r="AA42" s="34">
        <v>10</v>
      </c>
      <c r="AB42" s="34">
        <v>0</v>
      </c>
      <c r="AC42" s="34">
        <f t="shared" si="7"/>
        <v>10</v>
      </c>
      <c r="AD42" s="37">
        <f t="shared" si="8"/>
        <v>4.7199999999999989</v>
      </c>
      <c r="AE42" s="38" t="str">
        <f t="shared" si="3"/>
        <v>B</v>
      </c>
      <c r="AF42" s="32" t="s">
        <v>119</v>
      </c>
      <c r="AG42" s="32" t="s">
        <v>119</v>
      </c>
      <c r="AH42" s="39" t="s">
        <v>119</v>
      </c>
      <c r="AI42" s="39" t="s">
        <v>119</v>
      </c>
      <c r="AJ42" s="39" t="s">
        <v>119</v>
      </c>
      <c r="AK42" s="39" t="s">
        <v>119</v>
      </c>
      <c r="AL42" s="39" t="s">
        <v>119</v>
      </c>
      <c r="AM42" s="39" t="s">
        <v>119</v>
      </c>
      <c r="AN42" s="39" t="s">
        <v>119</v>
      </c>
      <c r="AO42" s="39" t="s">
        <v>119</v>
      </c>
      <c r="AP42" s="39" t="s">
        <v>119</v>
      </c>
      <c r="AQ42" s="39" t="s">
        <v>119</v>
      </c>
      <c r="AR42" s="39" t="s">
        <v>119</v>
      </c>
      <c r="AS42" s="39"/>
      <c r="AT42" s="39"/>
      <c r="AU42" s="39"/>
    </row>
    <row r="43" spans="1:47" ht="216.45" customHeight="1" x14ac:dyDescent="0.3">
      <c r="A43" s="51">
        <v>40</v>
      </c>
      <c r="B43" s="29" t="s">
        <v>38</v>
      </c>
      <c r="C43" s="30" t="s">
        <v>9</v>
      </c>
      <c r="D43" s="31" t="s">
        <v>312</v>
      </c>
      <c r="E43" s="31" t="s">
        <v>139</v>
      </c>
      <c r="F43" s="30" t="s">
        <v>85</v>
      </c>
      <c r="G43" s="30" t="s">
        <v>289</v>
      </c>
      <c r="H43" s="30" t="s">
        <v>83</v>
      </c>
      <c r="I43" s="32" t="s">
        <v>90</v>
      </c>
      <c r="J43" s="33" t="s">
        <v>85</v>
      </c>
      <c r="K43" s="33" t="s">
        <v>85</v>
      </c>
      <c r="L43" s="57" t="s">
        <v>335</v>
      </c>
      <c r="M43" s="31" t="s">
        <v>360</v>
      </c>
      <c r="N43" s="32">
        <v>4</v>
      </c>
      <c r="O43" s="34">
        <v>3</v>
      </c>
      <c r="P43" s="34">
        <v>3</v>
      </c>
      <c r="Q43" s="34">
        <v>1</v>
      </c>
      <c r="R43" s="34">
        <v>5</v>
      </c>
      <c r="S43" s="34">
        <f t="shared" si="4"/>
        <v>3.2</v>
      </c>
      <c r="T43" s="34">
        <v>4</v>
      </c>
      <c r="U43" s="34">
        <v>5</v>
      </c>
      <c r="V43" s="34">
        <f t="shared" si="5"/>
        <v>4.5999999999999996</v>
      </c>
      <c r="W43" s="35">
        <f t="shared" si="6"/>
        <v>14.719999999999999</v>
      </c>
      <c r="X43" s="38" t="str">
        <f t="shared" si="0"/>
        <v>M</v>
      </c>
      <c r="Y43" s="43" t="s">
        <v>243</v>
      </c>
      <c r="Z43" s="36" t="s">
        <v>119</v>
      </c>
      <c r="AA43" s="34">
        <v>10</v>
      </c>
      <c r="AB43" s="34">
        <v>0</v>
      </c>
      <c r="AC43" s="34">
        <f t="shared" si="7"/>
        <v>10</v>
      </c>
      <c r="AD43" s="37">
        <f t="shared" si="8"/>
        <v>4.7199999999999989</v>
      </c>
      <c r="AE43" s="38" t="str">
        <f t="shared" si="3"/>
        <v>B</v>
      </c>
      <c r="AF43" s="32" t="s">
        <v>119</v>
      </c>
      <c r="AG43" s="32" t="s">
        <v>119</v>
      </c>
      <c r="AH43" s="39" t="s">
        <v>119</v>
      </c>
      <c r="AI43" s="39" t="s">
        <v>119</v>
      </c>
      <c r="AJ43" s="39" t="s">
        <v>119</v>
      </c>
      <c r="AK43" s="39" t="s">
        <v>119</v>
      </c>
      <c r="AL43" s="39" t="s">
        <v>119</v>
      </c>
      <c r="AM43" s="39" t="s">
        <v>119</v>
      </c>
      <c r="AN43" s="39" t="s">
        <v>119</v>
      </c>
      <c r="AO43" s="39" t="s">
        <v>119</v>
      </c>
      <c r="AP43" s="39" t="s">
        <v>119</v>
      </c>
      <c r="AQ43" s="39" t="s">
        <v>119</v>
      </c>
      <c r="AR43" s="39" t="s">
        <v>119</v>
      </c>
      <c r="AS43" s="39" t="s">
        <v>397</v>
      </c>
      <c r="AT43" s="39" t="s">
        <v>116</v>
      </c>
      <c r="AU43" s="39" t="s">
        <v>280</v>
      </c>
    </row>
    <row r="44" spans="1:47" ht="199.2" customHeight="1" x14ac:dyDescent="0.3">
      <c r="A44" s="51">
        <v>41</v>
      </c>
      <c r="B44" s="29" t="s">
        <v>38</v>
      </c>
      <c r="C44" s="30" t="s">
        <v>40</v>
      </c>
      <c r="D44" s="31" t="s">
        <v>176</v>
      </c>
      <c r="E44" s="31" t="s">
        <v>158</v>
      </c>
      <c r="F44" s="30" t="s">
        <v>91</v>
      </c>
      <c r="G44" s="30" t="s">
        <v>289</v>
      </c>
      <c r="H44" s="30" t="s">
        <v>83</v>
      </c>
      <c r="I44" s="32" t="s">
        <v>90</v>
      </c>
      <c r="J44" s="33" t="s">
        <v>85</v>
      </c>
      <c r="K44" s="33" t="s">
        <v>85</v>
      </c>
      <c r="L44" s="57" t="s">
        <v>335</v>
      </c>
      <c r="M44" s="31" t="s">
        <v>361</v>
      </c>
      <c r="N44" s="32">
        <v>1</v>
      </c>
      <c r="O44" s="34">
        <v>3</v>
      </c>
      <c r="P44" s="34">
        <v>3</v>
      </c>
      <c r="Q44" s="34">
        <v>1</v>
      </c>
      <c r="R44" s="34">
        <v>5</v>
      </c>
      <c r="S44" s="34">
        <f t="shared" si="4"/>
        <v>1.9999999999999998</v>
      </c>
      <c r="T44" s="34">
        <v>3</v>
      </c>
      <c r="U44" s="34">
        <v>5</v>
      </c>
      <c r="V44" s="34">
        <f t="shared" si="5"/>
        <v>4.2</v>
      </c>
      <c r="W44" s="35">
        <f t="shared" si="6"/>
        <v>8.3999999999999986</v>
      </c>
      <c r="X44" s="38" t="str">
        <f t="shared" si="0"/>
        <v>M</v>
      </c>
      <c r="Y44" s="43" t="s">
        <v>244</v>
      </c>
      <c r="Z44" s="36" t="s">
        <v>119</v>
      </c>
      <c r="AA44" s="34">
        <v>9</v>
      </c>
      <c r="AB44" s="34">
        <v>0</v>
      </c>
      <c r="AC44" s="34">
        <f t="shared" si="7"/>
        <v>9</v>
      </c>
      <c r="AD44" s="37">
        <f t="shared" si="8"/>
        <v>0.1</v>
      </c>
      <c r="AE44" s="38" t="str">
        <f t="shared" si="3"/>
        <v>R</v>
      </c>
      <c r="AF44" s="32" t="s">
        <v>119</v>
      </c>
      <c r="AG44" s="32" t="s">
        <v>119</v>
      </c>
      <c r="AH44" s="39" t="s">
        <v>119</v>
      </c>
      <c r="AI44" s="39" t="s">
        <v>119</v>
      </c>
      <c r="AJ44" s="39" t="s">
        <v>119</v>
      </c>
      <c r="AK44" s="39" t="s">
        <v>119</v>
      </c>
      <c r="AL44" s="39" t="s">
        <v>119</v>
      </c>
      <c r="AM44" s="39" t="s">
        <v>119</v>
      </c>
      <c r="AN44" s="39" t="s">
        <v>119</v>
      </c>
      <c r="AO44" s="39" t="s">
        <v>119</v>
      </c>
      <c r="AP44" s="39" t="s">
        <v>119</v>
      </c>
      <c r="AQ44" s="39" t="s">
        <v>119</v>
      </c>
      <c r="AR44" s="39" t="s">
        <v>119</v>
      </c>
      <c r="AS44" s="39" t="s">
        <v>285</v>
      </c>
      <c r="AT44" s="39" t="s">
        <v>116</v>
      </c>
      <c r="AU44" s="39" t="s">
        <v>280</v>
      </c>
    </row>
    <row r="45" spans="1:47" ht="175.2" customHeight="1" x14ac:dyDescent="0.3">
      <c r="A45" s="51">
        <v>42</v>
      </c>
      <c r="B45" s="29" t="s">
        <v>38</v>
      </c>
      <c r="C45" s="30" t="s">
        <v>76</v>
      </c>
      <c r="D45" s="31" t="s">
        <v>312</v>
      </c>
      <c r="E45" s="31" t="s">
        <v>158</v>
      </c>
      <c r="F45" s="30" t="s">
        <v>91</v>
      </c>
      <c r="G45" s="30" t="s">
        <v>289</v>
      </c>
      <c r="H45" s="30" t="s">
        <v>83</v>
      </c>
      <c r="I45" s="32" t="s">
        <v>90</v>
      </c>
      <c r="J45" s="33" t="s">
        <v>85</v>
      </c>
      <c r="K45" s="33" t="s">
        <v>85</v>
      </c>
      <c r="L45" s="57" t="s">
        <v>335</v>
      </c>
      <c r="M45" s="31" t="s">
        <v>361</v>
      </c>
      <c r="N45" s="32">
        <v>1</v>
      </c>
      <c r="O45" s="34">
        <v>1</v>
      </c>
      <c r="P45" s="34">
        <v>3</v>
      </c>
      <c r="Q45" s="34">
        <v>1</v>
      </c>
      <c r="R45" s="34">
        <v>5</v>
      </c>
      <c r="S45" s="34">
        <f t="shared" si="4"/>
        <v>1.7</v>
      </c>
      <c r="T45" s="34">
        <v>3</v>
      </c>
      <c r="U45" s="34">
        <v>5</v>
      </c>
      <c r="V45" s="34">
        <f t="shared" si="5"/>
        <v>4.2</v>
      </c>
      <c r="W45" s="35">
        <f t="shared" si="6"/>
        <v>7.14</v>
      </c>
      <c r="X45" s="38" t="str">
        <f t="shared" si="0"/>
        <v>M</v>
      </c>
      <c r="Y45" s="43" t="s">
        <v>245</v>
      </c>
      <c r="Z45" s="36" t="s">
        <v>119</v>
      </c>
      <c r="AA45" s="34">
        <v>9</v>
      </c>
      <c r="AB45" s="34">
        <v>0</v>
      </c>
      <c r="AC45" s="34">
        <f t="shared" si="7"/>
        <v>9</v>
      </c>
      <c r="AD45" s="37">
        <f t="shared" si="8"/>
        <v>0.1</v>
      </c>
      <c r="AE45" s="38" t="str">
        <f t="shared" si="3"/>
        <v>R</v>
      </c>
      <c r="AF45" s="32" t="s">
        <v>119</v>
      </c>
      <c r="AG45" s="32" t="s">
        <v>119</v>
      </c>
      <c r="AH45" s="39" t="s">
        <v>119</v>
      </c>
      <c r="AI45" s="39" t="s">
        <v>119</v>
      </c>
      <c r="AJ45" s="39" t="s">
        <v>119</v>
      </c>
      <c r="AK45" s="39" t="s">
        <v>119</v>
      </c>
      <c r="AL45" s="39" t="s">
        <v>119</v>
      </c>
      <c r="AM45" s="39" t="s">
        <v>119</v>
      </c>
      <c r="AN45" s="39" t="s">
        <v>119</v>
      </c>
      <c r="AO45" s="39" t="s">
        <v>119</v>
      </c>
      <c r="AP45" s="39" t="s">
        <v>119</v>
      </c>
      <c r="AQ45" s="39" t="s">
        <v>119</v>
      </c>
      <c r="AR45" s="39" t="s">
        <v>119</v>
      </c>
      <c r="AS45" s="39"/>
      <c r="AT45" s="31"/>
      <c r="AU45" s="39"/>
    </row>
    <row r="46" spans="1:47" ht="175.2" customHeight="1" x14ac:dyDescent="0.3">
      <c r="A46" s="51">
        <v>43</v>
      </c>
      <c r="B46" s="29" t="s">
        <v>38</v>
      </c>
      <c r="C46" s="30" t="s">
        <v>148</v>
      </c>
      <c r="D46" s="31" t="s">
        <v>176</v>
      </c>
      <c r="E46" s="31" t="s">
        <v>145</v>
      </c>
      <c r="F46" s="30" t="s">
        <v>85</v>
      </c>
      <c r="G46" s="30" t="s">
        <v>293</v>
      </c>
      <c r="H46" s="30" t="s">
        <v>91</v>
      </c>
      <c r="I46" s="32" t="s">
        <v>85</v>
      </c>
      <c r="J46" s="33" t="s">
        <v>85</v>
      </c>
      <c r="K46" s="33" t="s">
        <v>85</v>
      </c>
      <c r="L46" s="57" t="s">
        <v>213</v>
      </c>
      <c r="M46" s="31" t="s">
        <v>362</v>
      </c>
      <c r="N46" s="32">
        <v>4</v>
      </c>
      <c r="O46" s="34">
        <v>1</v>
      </c>
      <c r="P46" s="34">
        <v>3</v>
      </c>
      <c r="Q46" s="34">
        <v>1</v>
      </c>
      <c r="R46" s="34">
        <v>5</v>
      </c>
      <c r="S46" s="34">
        <f t="shared" si="4"/>
        <v>2.9000000000000004</v>
      </c>
      <c r="T46" s="34">
        <v>3</v>
      </c>
      <c r="U46" s="34">
        <v>5</v>
      </c>
      <c r="V46" s="34">
        <f t="shared" si="5"/>
        <v>4.2</v>
      </c>
      <c r="W46" s="35">
        <f t="shared" ref="W46:W72" si="9">S46*V46</f>
        <v>12.180000000000001</v>
      </c>
      <c r="X46" s="38" t="str">
        <f t="shared" si="0"/>
        <v>M</v>
      </c>
      <c r="Y46" s="43" t="s">
        <v>246</v>
      </c>
      <c r="Z46" s="36" t="s">
        <v>119</v>
      </c>
      <c r="AA46" s="34">
        <v>10</v>
      </c>
      <c r="AB46" s="34">
        <v>0</v>
      </c>
      <c r="AC46" s="34">
        <f t="shared" si="7"/>
        <v>10</v>
      </c>
      <c r="AD46" s="37">
        <f t="shared" si="8"/>
        <v>2.1800000000000015</v>
      </c>
      <c r="AE46" s="38" t="str">
        <f t="shared" si="3"/>
        <v>B</v>
      </c>
      <c r="AF46" s="32" t="s">
        <v>119</v>
      </c>
      <c r="AG46" s="32" t="s">
        <v>119</v>
      </c>
      <c r="AH46" s="39" t="s">
        <v>119</v>
      </c>
      <c r="AI46" s="39" t="s">
        <v>119</v>
      </c>
      <c r="AJ46" s="39" t="s">
        <v>119</v>
      </c>
      <c r="AK46" s="39" t="s">
        <v>119</v>
      </c>
      <c r="AL46" s="39" t="s">
        <v>119</v>
      </c>
      <c r="AM46" s="39" t="s">
        <v>119</v>
      </c>
      <c r="AN46" s="39" t="s">
        <v>119</v>
      </c>
      <c r="AO46" s="39" t="s">
        <v>119</v>
      </c>
      <c r="AP46" s="39" t="s">
        <v>119</v>
      </c>
      <c r="AQ46" s="39" t="s">
        <v>119</v>
      </c>
      <c r="AR46" s="39" t="s">
        <v>119</v>
      </c>
      <c r="AS46" s="39"/>
      <c r="AT46" s="39"/>
      <c r="AU46" s="39"/>
    </row>
    <row r="47" spans="1:47" ht="175.2" customHeight="1" x14ac:dyDescent="0.3">
      <c r="A47" s="51">
        <v>44</v>
      </c>
      <c r="B47" s="29" t="s">
        <v>149</v>
      </c>
      <c r="C47" s="30" t="s">
        <v>150</v>
      </c>
      <c r="D47" s="31" t="s">
        <v>176</v>
      </c>
      <c r="E47" s="31" t="s">
        <v>151</v>
      </c>
      <c r="F47" s="30" t="s">
        <v>85</v>
      </c>
      <c r="G47" s="30" t="s">
        <v>289</v>
      </c>
      <c r="H47" s="30" t="s">
        <v>83</v>
      </c>
      <c r="I47" s="32" t="s">
        <v>85</v>
      </c>
      <c r="J47" s="33" t="s">
        <v>85</v>
      </c>
      <c r="K47" s="33" t="s">
        <v>85</v>
      </c>
      <c r="L47" s="57" t="s">
        <v>213</v>
      </c>
      <c r="M47" s="31" t="s">
        <v>363</v>
      </c>
      <c r="N47" s="32">
        <v>5</v>
      </c>
      <c r="O47" s="34">
        <v>1</v>
      </c>
      <c r="P47" s="34">
        <v>3</v>
      </c>
      <c r="Q47" s="34">
        <v>1</v>
      </c>
      <c r="R47" s="34">
        <v>5</v>
      </c>
      <c r="S47" s="34">
        <f t="shared" si="4"/>
        <v>3.3</v>
      </c>
      <c r="T47" s="34">
        <v>4</v>
      </c>
      <c r="U47" s="34">
        <v>5</v>
      </c>
      <c r="V47" s="34">
        <f t="shared" si="5"/>
        <v>4.5999999999999996</v>
      </c>
      <c r="W47" s="35">
        <f t="shared" si="9"/>
        <v>15.179999999999998</v>
      </c>
      <c r="X47" s="38" t="str">
        <f t="shared" si="0"/>
        <v>M</v>
      </c>
      <c r="Y47" s="43" t="s">
        <v>247</v>
      </c>
      <c r="Z47" s="36" t="s">
        <v>119</v>
      </c>
      <c r="AA47" s="34">
        <v>10</v>
      </c>
      <c r="AB47" s="34">
        <v>0</v>
      </c>
      <c r="AC47" s="34">
        <f t="shared" si="7"/>
        <v>10</v>
      </c>
      <c r="AD47" s="37">
        <f t="shared" si="8"/>
        <v>5.1799999999999979</v>
      </c>
      <c r="AE47" s="38" t="str">
        <f t="shared" si="3"/>
        <v>M</v>
      </c>
      <c r="AF47" s="32" t="s">
        <v>119</v>
      </c>
      <c r="AG47" s="32" t="s">
        <v>119</v>
      </c>
      <c r="AH47" s="39" t="s">
        <v>119</v>
      </c>
      <c r="AI47" s="39" t="s">
        <v>119</v>
      </c>
      <c r="AJ47" s="39" t="s">
        <v>119</v>
      </c>
      <c r="AK47" s="39" t="s">
        <v>119</v>
      </c>
      <c r="AL47" s="39" t="s">
        <v>119</v>
      </c>
      <c r="AM47" s="39" t="s">
        <v>119</v>
      </c>
      <c r="AN47" s="39" t="s">
        <v>119</v>
      </c>
      <c r="AO47" s="39" t="s">
        <v>119</v>
      </c>
      <c r="AP47" s="39" t="s">
        <v>119</v>
      </c>
      <c r="AQ47" s="39" t="s">
        <v>119</v>
      </c>
      <c r="AR47" s="39" t="s">
        <v>119</v>
      </c>
      <c r="AS47" s="39"/>
      <c r="AT47" s="39"/>
      <c r="AU47" s="39"/>
    </row>
    <row r="48" spans="1:47" ht="175.2" customHeight="1" x14ac:dyDescent="0.3">
      <c r="A48" s="51">
        <v>45</v>
      </c>
      <c r="B48" s="29" t="s">
        <v>149</v>
      </c>
      <c r="C48" s="30" t="s">
        <v>159</v>
      </c>
      <c r="D48" s="31" t="s">
        <v>176</v>
      </c>
      <c r="E48" s="31" t="s">
        <v>145</v>
      </c>
      <c r="F48" s="30" t="s">
        <v>85</v>
      </c>
      <c r="G48" s="30" t="s">
        <v>289</v>
      </c>
      <c r="H48" s="30" t="s">
        <v>91</v>
      </c>
      <c r="I48" s="32" t="s">
        <v>85</v>
      </c>
      <c r="J48" s="33" t="s">
        <v>85</v>
      </c>
      <c r="K48" s="33" t="s">
        <v>85</v>
      </c>
      <c r="L48" s="57" t="s">
        <v>213</v>
      </c>
      <c r="M48" s="31" t="s">
        <v>363</v>
      </c>
      <c r="N48" s="32">
        <v>1</v>
      </c>
      <c r="O48" s="34">
        <v>1</v>
      </c>
      <c r="P48" s="34">
        <v>3</v>
      </c>
      <c r="Q48" s="34">
        <v>1</v>
      </c>
      <c r="R48" s="34">
        <v>5</v>
      </c>
      <c r="S48" s="34">
        <f t="shared" si="4"/>
        <v>1.7</v>
      </c>
      <c r="T48" s="34">
        <v>3</v>
      </c>
      <c r="U48" s="34">
        <v>5</v>
      </c>
      <c r="V48" s="34">
        <f t="shared" si="5"/>
        <v>4.2</v>
      </c>
      <c r="W48" s="35">
        <f t="shared" si="9"/>
        <v>7.14</v>
      </c>
      <c r="X48" s="38" t="str">
        <f t="shared" si="0"/>
        <v>M</v>
      </c>
      <c r="Y48" s="43" t="s">
        <v>248</v>
      </c>
      <c r="Z48" s="36" t="s">
        <v>119</v>
      </c>
      <c r="AA48" s="34">
        <v>10</v>
      </c>
      <c r="AB48" s="34">
        <v>0</v>
      </c>
      <c r="AC48" s="34">
        <f t="shared" si="7"/>
        <v>10</v>
      </c>
      <c r="AD48" s="37">
        <f t="shared" si="8"/>
        <v>0.1</v>
      </c>
      <c r="AE48" s="38" t="str">
        <f t="shared" si="3"/>
        <v>R</v>
      </c>
      <c r="AF48" s="32" t="s">
        <v>119</v>
      </c>
      <c r="AG48" s="32" t="s">
        <v>119</v>
      </c>
      <c r="AH48" s="39" t="s">
        <v>119</v>
      </c>
      <c r="AI48" s="39" t="s">
        <v>119</v>
      </c>
      <c r="AJ48" s="39" t="s">
        <v>119</v>
      </c>
      <c r="AK48" s="39" t="s">
        <v>119</v>
      </c>
      <c r="AL48" s="39" t="s">
        <v>119</v>
      </c>
      <c r="AM48" s="39" t="s">
        <v>119</v>
      </c>
      <c r="AN48" s="39" t="s">
        <v>119</v>
      </c>
      <c r="AO48" s="39" t="s">
        <v>119</v>
      </c>
      <c r="AP48" s="39" t="s">
        <v>119</v>
      </c>
      <c r="AQ48" s="39" t="s">
        <v>119</v>
      </c>
      <c r="AR48" s="39" t="s">
        <v>119</v>
      </c>
      <c r="AS48" s="39"/>
      <c r="AT48" s="39"/>
      <c r="AU48" s="39"/>
    </row>
    <row r="49" spans="1:47" ht="142.19999999999999" customHeight="1" x14ac:dyDescent="0.3">
      <c r="A49" s="51">
        <v>46</v>
      </c>
      <c r="B49" s="29" t="s">
        <v>38</v>
      </c>
      <c r="C49" s="30" t="s">
        <v>33</v>
      </c>
      <c r="D49" s="31" t="s">
        <v>313</v>
      </c>
      <c r="E49" s="31" t="s">
        <v>92</v>
      </c>
      <c r="F49" s="32" t="s">
        <v>85</v>
      </c>
      <c r="G49" s="32" t="s">
        <v>37</v>
      </c>
      <c r="H49" s="32" t="s">
        <v>83</v>
      </c>
      <c r="I49" s="33" t="s">
        <v>85</v>
      </c>
      <c r="J49" s="34" t="s">
        <v>83</v>
      </c>
      <c r="K49" s="34" t="s">
        <v>85</v>
      </c>
      <c r="L49" s="57" t="s">
        <v>364</v>
      </c>
      <c r="M49" s="66" t="s">
        <v>365</v>
      </c>
      <c r="N49" s="34">
        <v>3</v>
      </c>
      <c r="O49" s="34">
        <v>1</v>
      </c>
      <c r="P49" s="34">
        <v>3</v>
      </c>
      <c r="Q49" s="34">
        <v>1</v>
      </c>
      <c r="R49" s="34">
        <v>3</v>
      </c>
      <c r="S49" s="34">
        <f t="shared" si="4"/>
        <v>2.3000000000000003</v>
      </c>
      <c r="T49" s="34">
        <v>3</v>
      </c>
      <c r="U49" s="34">
        <v>5</v>
      </c>
      <c r="V49" s="34">
        <f t="shared" si="5"/>
        <v>4.2</v>
      </c>
      <c r="W49" s="35">
        <f t="shared" si="9"/>
        <v>9.6600000000000019</v>
      </c>
      <c r="X49" s="38" t="str">
        <f t="shared" si="0"/>
        <v>M</v>
      </c>
      <c r="Y49" s="43" t="s">
        <v>249</v>
      </c>
      <c r="Z49" s="36" t="s">
        <v>119</v>
      </c>
      <c r="AA49" s="34">
        <v>10</v>
      </c>
      <c r="AB49" s="34">
        <v>0</v>
      </c>
      <c r="AC49" s="34">
        <f t="shared" si="7"/>
        <v>10</v>
      </c>
      <c r="AD49" s="37">
        <f t="shared" si="8"/>
        <v>0.1</v>
      </c>
      <c r="AE49" s="38" t="str">
        <f t="shared" si="3"/>
        <v>R</v>
      </c>
      <c r="AF49" s="32" t="s">
        <v>119</v>
      </c>
      <c r="AG49" s="32" t="s">
        <v>119</v>
      </c>
      <c r="AH49" s="39" t="s">
        <v>119</v>
      </c>
      <c r="AI49" s="39" t="s">
        <v>119</v>
      </c>
      <c r="AJ49" s="39" t="s">
        <v>119</v>
      </c>
      <c r="AK49" s="39" t="s">
        <v>119</v>
      </c>
      <c r="AL49" s="39" t="s">
        <v>119</v>
      </c>
      <c r="AM49" s="39" t="s">
        <v>119</v>
      </c>
      <c r="AN49" s="39" t="s">
        <v>119</v>
      </c>
      <c r="AO49" s="39" t="s">
        <v>119</v>
      </c>
      <c r="AP49" s="39" t="s">
        <v>119</v>
      </c>
      <c r="AQ49" s="39" t="s">
        <v>119</v>
      </c>
      <c r="AR49" s="39" t="s">
        <v>119</v>
      </c>
      <c r="AS49" s="39"/>
      <c r="AT49" s="39"/>
      <c r="AU49" s="39"/>
    </row>
    <row r="50" spans="1:47" ht="183.45" customHeight="1" x14ac:dyDescent="0.3">
      <c r="A50" s="51">
        <v>47</v>
      </c>
      <c r="B50" s="35" t="s">
        <v>206</v>
      </c>
      <c r="C50" s="30" t="s">
        <v>208</v>
      </c>
      <c r="D50" s="31" t="s">
        <v>314</v>
      </c>
      <c r="E50" s="49" t="s">
        <v>147</v>
      </c>
      <c r="F50" s="30" t="s">
        <v>91</v>
      </c>
      <c r="G50" s="30" t="s">
        <v>289</v>
      </c>
      <c r="H50" s="30" t="s">
        <v>91</v>
      </c>
      <c r="I50" s="32" t="s">
        <v>90</v>
      </c>
      <c r="J50" s="33" t="s">
        <v>85</v>
      </c>
      <c r="K50" s="33" t="s">
        <v>85</v>
      </c>
      <c r="L50" s="57" t="s">
        <v>213</v>
      </c>
      <c r="M50" s="42" t="s">
        <v>366</v>
      </c>
      <c r="N50" s="40">
        <v>1</v>
      </c>
      <c r="O50" s="34">
        <v>1</v>
      </c>
      <c r="P50" s="34">
        <v>3</v>
      </c>
      <c r="Q50" s="34">
        <v>1</v>
      </c>
      <c r="R50" s="34">
        <v>5</v>
      </c>
      <c r="S50" s="34">
        <f t="shared" si="4"/>
        <v>1.7</v>
      </c>
      <c r="T50" s="34">
        <v>3</v>
      </c>
      <c r="U50" s="34">
        <v>5</v>
      </c>
      <c r="V50" s="34">
        <f t="shared" si="5"/>
        <v>4.2</v>
      </c>
      <c r="W50" s="35">
        <f t="shared" si="9"/>
        <v>7.14</v>
      </c>
      <c r="X50" s="38" t="str">
        <f t="shared" si="0"/>
        <v>M</v>
      </c>
      <c r="Y50" s="43" t="s">
        <v>250</v>
      </c>
      <c r="Z50" s="36" t="s">
        <v>119</v>
      </c>
      <c r="AA50" s="34">
        <v>10</v>
      </c>
      <c r="AB50" s="34">
        <v>0</v>
      </c>
      <c r="AC50" s="34">
        <f>AA50-AB50</f>
        <v>10</v>
      </c>
      <c r="AD50" s="37">
        <f>IF(W50-AC50&gt;0.1,W50-AC50,IF(W50-AC50&lt;=0.1,0.1))</f>
        <v>0.1</v>
      </c>
      <c r="AE50" s="38" t="str">
        <f t="shared" si="3"/>
        <v>R</v>
      </c>
      <c r="AF50" s="32" t="s">
        <v>119</v>
      </c>
      <c r="AG50" s="32" t="s">
        <v>119</v>
      </c>
      <c r="AH50" s="39" t="s">
        <v>119</v>
      </c>
      <c r="AI50" s="39" t="s">
        <v>119</v>
      </c>
      <c r="AJ50" s="39" t="s">
        <v>119</v>
      </c>
      <c r="AK50" s="39" t="s">
        <v>119</v>
      </c>
      <c r="AL50" s="39" t="s">
        <v>119</v>
      </c>
      <c r="AM50" s="39" t="s">
        <v>119</v>
      </c>
      <c r="AN50" s="39" t="s">
        <v>119</v>
      </c>
      <c r="AO50" s="39" t="s">
        <v>119</v>
      </c>
      <c r="AP50" s="39" t="s">
        <v>119</v>
      </c>
      <c r="AQ50" s="39" t="s">
        <v>119</v>
      </c>
      <c r="AR50" s="39" t="s">
        <v>119</v>
      </c>
      <c r="AS50" s="39" t="s">
        <v>398</v>
      </c>
      <c r="AT50" s="39" t="s">
        <v>116</v>
      </c>
      <c r="AU50" s="39" t="s">
        <v>280</v>
      </c>
    </row>
    <row r="51" spans="1:47" ht="193.2" customHeight="1" x14ac:dyDescent="0.3">
      <c r="A51" s="51">
        <v>48</v>
      </c>
      <c r="B51" s="35" t="s">
        <v>206</v>
      </c>
      <c r="C51" s="30" t="s">
        <v>61</v>
      </c>
      <c r="D51" s="31" t="s">
        <v>174</v>
      </c>
      <c r="E51" s="31" t="s">
        <v>98</v>
      </c>
      <c r="F51" s="30" t="s">
        <v>91</v>
      </c>
      <c r="G51" s="30" t="s">
        <v>289</v>
      </c>
      <c r="H51" s="30" t="s">
        <v>91</v>
      </c>
      <c r="I51" s="32" t="s">
        <v>90</v>
      </c>
      <c r="J51" s="33" t="s">
        <v>85</v>
      </c>
      <c r="K51" s="33" t="s">
        <v>85</v>
      </c>
      <c r="L51" s="57" t="s">
        <v>213</v>
      </c>
      <c r="M51" s="42" t="s">
        <v>367</v>
      </c>
      <c r="N51" s="40">
        <v>1</v>
      </c>
      <c r="O51" s="34">
        <v>1</v>
      </c>
      <c r="P51" s="34">
        <v>3</v>
      </c>
      <c r="Q51" s="34">
        <v>1</v>
      </c>
      <c r="R51" s="34">
        <v>5</v>
      </c>
      <c r="S51" s="34">
        <f t="shared" si="4"/>
        <v>1.7</v>
      </c>
      <c r="T51" s="34">
        <v>3</v>
      </c>
      <c r="U51" s="34">
        <v>5</v>
      </c>
      <c r="V51" s="34">
        <f t="shared" si="5"/>
        <v>4.2</v>
      </c>
      <c r="W51" s="35">
        <f t="shared" si="9"/>
        <v>7.14</v>
      </c>
      <c r="X51" s="38" t="str">
        <f t="shared" si="0"/>
        <v>M</v>
      </c>
      <c r="Y51" s="43" t="s">
        <v>251</v>
      </c>
      <c r="Z51" s="36" t="s">
        <v>119</v>
      </c>
      <c r="AA51" s="34">
        <v>10</v>
      </c>
      <c r="AB51" s="34">
        <v>0</v>
      </c>
      <c r="AC51" s="34">
        <f>AA51-AB51</f>
        <v>10</v>
      </c>
      <c r="AD51" s="37">
        <f>IF(W51-AC51&gt;0.1,W51-AC51,IF(W51-AC51&lt;=0.1,0.1))</f>
        <v>0.1</v>
      </c>
      <c r="AE51" s="38" t="str">
        <f t="shared" si="3"/>
        <v>R</v>
      </c>
      <c r="AF51" s="32" t="s">
        <v>119</v>
      </c>
      <c r="AG51" s="32" t="s">
        <v>119</v>
      </c>
      <c r="AH51" s="32" t="s">
        <v>119</v>
      </c>
      <c r="AI51" s="32" t="s">
        <v>119</v>
      </c>
      <c r="AJ51" s="32" t="s">
        <v>119</v>
      </c>
      <c r="AK51" s="32" t="s">
        <v>119</v>
      </c>
      <c r="AL51" s="32" t="s">
        <v>119</v>
      </c>
      <c r="AM51" s="32" t="s">
        <v>119</v>
      </c>
      <c r="AN51" s="32" t="s">
        <v>119</v>
      </c>
      <c r="AO51" s="32" t="s">
        <v>119</v>
      </c>
      <c r="AP51" s="32" t="s">
        <v>119</v>
      </c>
      <c r="AQ51" s="32" t="s">
        <v>119</v>
      </c>
      <c r="AR51" s="39" t="s">
        <v>119</v>
      </c>
      <c r="AS51" s="39"/>
      <c r="AT51" s="39"/>
      <c r="AU51" s="39"/>
    </row>
    <row r="52" spans="1:47" ht="196.2" customHeight="1" x14ac:dyDescent="0.3">
      <c r="A52" s="51">
        <v>49</v>
      </c>
      <c r="B52" s="35" t="s">
        <v>207</v>
      </c>
      <c r="C52" s="30" t="s">
        <v>82</v>
      </c>
      <c r="D52" s="31" t="s">
        <v>312</v>
      </c>
      <c r="E52" s="31" t="s">
        <v>161</v>
      </c>
      <c r="F52" s="30" t="s">
        <v>85</v>
      </c>
      <c r="G52" s="30" t="s">
        <v>289</v>
      </c>
      <c r="H52" s="30" t="s">
        <v>91</v>
      </c>
      <c r="I52" s="32" t="s">
        <v>90</v>
      </c>
      <c r="J52" s="33" t="s">
        <v>85</v>
      </c>
      <c r="K52" s="33" t="s">
        <v>85</v>
      </c>
      <c r="L52" s="57" t="s">
        <v>213</v>
      </c>
      <c r="M52" s="57" t="s">
        <v>368</v>
      </c>
      <c r="N52" s="40">
        <v>1</v>
      </c>
      <c r="O52" s="34">
        <v>3</v>
      </c>
      <c r="P52" s="34">
        <v>3</v>
      </c>
      <c r="Q52" s="34">
        <v>1</v>
      </c>
      <c r="R52" s="34">
        <v>5</v>
      </c>
      <c r="S52" s="34">
        <f t="shared" si="4"/>
        <v>1.9999999999999998</v>
      </c>
      <c r="T52" s="34">
        <v>3</v>
      </c>
      <c r="U52" s="34">
        <v>5</v>
      </c>
      <c r="V52" s="34">
        <f t="shared" si="5"/>
        <v>4.2</v>
      </c>
      <c r="W52" s="35">
        <f t="shared" si="9"/>
        <v>8.3999999999999986</v>
      </c>
      <c r="X52" s="38" t="str">
        <f t="shared" si="0"/>
        <v>M</v>
      </c>
      <c r="Y52" s="43" t="s">
        <v>252</v>
      </c>
      <c r="Z52" s="36" t="s">
        <v>119</v>
      </c>
      <c r="AA52" s="34">
        <v>10</v>
      </c>
      <c r="AB52" s="34">
        <v>0</v>
      </c>
      <c r="AC52" s="34">
        <f>AA52-AB52</f>
        <v>10</v>
      </c>
      <c r="AD52" s="37">
        <f>IF(W52-AC52&gt;0.1,W52-AC52,IF(W52-AC52&lt;=0.1,0.1))</f>
        <v>0.1</v>
      </c>
      <c r="AE52" s="38" t="str">
        <f t="shared" si="3"/>
        <v>R</v>
      </c>
      <c r="AF52" s="32" t="s">
        <v>119</v>
      </c>
      <c r="AG52" s="32" t="s">
        <v>119</v>
      </c>
      <c r="AH52" s="32" t="s">
        <v>119</v>
      </c>
      <c r="AI52" s="32" t="s">
        <v>119</v>
      </c>
      <c r="AJ52" s="32" t="s">
        <v>119</v>
      </c>
      <c r="AK52" s="32" t="s">
        <v>119</v>
      </c>
      <c r="AL52" s="32" t="s">
        <v>119</v>
      </c>
      <c r="AM52" s="32" t="s">
        <v>119</v>
      </c>
      <c r="AN52" s="32" t="s">
        <v>119</v>
      </c>
      <c r="AO52" s="32" t="s">
        <v>119</v>
      </c>
      <c r="AP52" s="32" t="s">
        <v>119</v>
      </c>
      <c r="AQ52" s="32" t="s">
        <v>119</v>
      </c>
      <c r="AR52" s="39" t="s">
        <v>119</v>
      </c>
      <c r="AS52" s="39" t="s">
        <v>188</v>
      </c>
      <c r="AT52" s="39" t="s">
        <v>116</v>
      </c>
      <c r="AU52" s="39" t="s">
        <v>280</v>
      </c>
    </row>
    <row r="53" spans="1:47" ht="202.2" customHeight="1" x14ac:dyDescent="0.3">
      <c r="A53" s="51">
        <v>50</v>
      </c>
      <c r="B53" s="29" t="s">
        <v>62</v>
      </c>
      <c r="C53" s="30" t="s">
        <v>209</v>
      </c>
      <c r="D53" s="31" t="s">
        <v>177</v>
      </c>
      <c r="E53" s="41" t="s">
        <v>160</v>
      </c>
      <c r="F53" s="30" t="s">
        <v>91</v>
      </c>
      <c r="G53" s="30" t="s">
        <v>289</v>
      </c>
      <c r="H53" s="30" t="s">
        <v>91</v>
      </c>
      <c r="I53" s="32" t="s">
        <v>90</v>
      </c>
      <c r="J53" s="33" t="s">
        <v>85</v>
      </c>
      <c r="K53" s="33" t="s">
        <v>85</v>
      </c>
      <c r="L53" s="57" t="s">
        <v>213</v>
      </c>
      <c r="M53" s="57" t="s">
        <v>369</v>
      </c>
      <c r="N53" s="61">
        <v>1</v>
      </c>
      <c r="O53" s="34">
        <v>1</v>
      </c>
      <c r="P53" s="34">
        <v>3</v>
      </c>
      <c r="Q53" s="34">
        <v>1</v>
      </c>
      <c r="R53" s="34">
        <v>5</v>
      </c>
      <c r="S53" s="34">
        <f t="shared" si="4"/>
        <v>1.7</v>
      </c>
      <c r="T53" s="34">
        <v>3</v>
      </c>
      <c r="U53" s="34">
        <v>5</v>
      </c>
      <c r="V53" s="34">
        <f t="shared" si="5"/>
        <v>4.2</v>
      </c>
      <c r="W53" s="35">
        <f t="shared" si="9"/>
        <v>7.14</v>
      </c>
      <c r="X53" s="38" t="str">
        <f t="shared" si="0"/>
        <v>M</v>
      </c>
      <c r="Y53" s="43" t="s">
        <v>253</v>
      </c>
      <c r="Z53" s="36" t="s">
        <v>119</v>
      </c>
      <c r="AA53" s="34">
        <v>10</v>
      </c>
      <c r="AB53" s="34">
        <v>0</v>
      </c>
      <c r="AC53" s="34">
        <f t="shared" si="7"/>
        <v>10</v>
      </c>
      <c r="AD53" s="37">
        <f t="shared" si="8"/>
        <v>0.1</v>
      </c>
      <c r="AE53" s="38" t="str">
        <f t="shared" si="3"/>
        <v>R</v>
      </c>
      <c r="AF53" s="32" t="s">
        <v>119</v>
      </c>
      <c r="AG53" s="32" t="s">
        <v>119</v>
      </c>
      <c r="AH53" s="39" t="s">
        <v>119</v>
      </c>
      <c r="AI53" s="39" t="s">
        <v>119</v>
      </c>
      <c r="AJ53" s="39" t="s">
        <v>119</v>
      </c>
      <c r="AK53" s="39" t="s">
        <v>119</v>
      </c>
      <c r="AL53" s="39" t="s">
        <v>119</v>
      </c>
      <c r="AM53" s="39" t="s">
        <v>119</v>
      </c>
      <c r="AN53" s="39" t="s">
        <v>119</v>
      </c>
      <c r="AO53" s="39" t="s">
        <v>119</v>
      </c>
      <c r="AP53" s="39" t="s">
        <v>119</v>
      </c>
      <c r="AQ53" s="39" t="s">
        <v>119</v>
      </c>
      <c r="AR53" s="39" t="s">
        <v>119</v>
      </c>
      <c r="AS53" s="39" t="s">
        <v>110</v>
      </c>
      <c r="AT53" s="39" t="s">
        <v>116</v>
      </c>
      <c r="AU53" s="39" t="s">
        <v>174</v>
      </c>
    </row>
    <row r="54" spans="1:47" ht="122.55" customHeight="1" x14ac:dyDescent="0.3">
      <c r="A54" s="51">
        <v>51</v>
      </c>
      <c r="B54" s="29" t="s">
        <v>210</v>
      </c>
      <c r="C54" s="30" t="s">
        <v>72</v>
      </c>
      <c r="D54" s="41" t="s">
        <v>86</v>
      </c>
      <c r="E54" s="41" t="s">
        <v>89</v>
      </c>
      <c r="F54" s="32" t="s">
        <v>83</v>
      </c>
      <c r="G54" s="32" t="s">
        <v>83</v>
      </c>
      <c r="H54" s="32" t="s">
        <v>83</v>
      </c>
      <c r="I54" s="33" t="s">
        <v>85</v>
      </c>
      <c r="J54" s="34" t="s">
        <v>85</v>
      </c>
      <c r="K54" s="34" t="s">
        <v>85</v>
      </c>
      <c r="L54" s="57" t="s">
        <v>213</v>
      </c>
      <c r="M54" s="67" t="s">
        <v>370</v>
      </c>
      <c r="N54" s="34">
        <v>1</v>
      </c>
      <c r="O54" s="34">
        <v>5</v>
      </c>
      <c r="P54" s="34">
        <v>3</v>
      </c>
      <c r="Q54" s="34">
        <v>1</v>
      </c>
      <c r="R54" s="34">
        <v>1</v>
      </c>
      <c r="S54" s="34">
        <f t="shared" si="4"/>
        <v>1.9</v>
      </c>
      <c r="T54" s="34">
        <v>3</v>
      </c>
      <c r="U54" s="34">
        <v>4</v>
      </c>
      <c r="V54" s="34">
        <f t="shared" si="5"/>
        <v>3.6</v>
      </c>
      <c r="W54" s="35">
        <f t="shared" si="9"/>
        <v>6.84</v>
      </c>
      <c r="X54" s="38" t="str">
        <f t="shared" si="0"/>
        <v>M</v>
      </c>
      <c r="Y54" s="43" t="s">
        <v>254</v>
      </c>
      <c r="Z54" s="36" t="s">
        <v>119</v>
      </c>
      <c r="AA54" s="34">
        <v>6</v>
      </c>
      <c r="AB54" s="34">
        <v>0</v>
      </c>
      <c r="AC54" s="34">
        <f t="shared" si="7"/>
        <v>6</v>
      </c>
      <c r="AD54" s="37">
        <f t="shared" si="8"/>
        <v>0.83999999999999986</v>
      </c>
      <c r="AE54" s="38" t="str">
        <f t="shared" si="3"/>
        <v>R</v>
      </c>
      <c r="AF54" s="32" t="s">
        <v>119</v>
      </c>
      <c r="AG54" s="32" t="s">
        <v>119</v>
      </c>
      <c r="AH54" s="39" t="s">
        <v>119</v>
      </c>
      <c r="AI54" s="39" t="s">
        <v>119</v>
      </c>
      <c r="AJ54" s="39" t="s">
        <v>119</v>
      </c>
      <c r="AK54" s="39" t="s">
        <v>119</v>
      </c>
      <c r="AL54" s="39" t="s">
        <v>119</v>
      </c>
      <c r="AM54" s="39" t="s">
        <v>119</v>
      </c>
      <c r="AN54" s="39" t="s">
        <v>119</v>
      </c>
      <c r="AO54" s="39" t="s">
        <v>119</v>
      </c>
      <c r="AP54" s="39" t="s">
        <v>119</v>
      </c>
      <c r="AQ54" s="39" t="s">
        <v>119</v>
      </c>
      <c r="AR54" s="39" t="s">
        <v>119</v>
      </c>
      <c r="AS54" s="39" t="s">
        <v>189</v>
      </c>
      <c r="AT54" s="39" t="s">
        <v>116</v>
      </c>
      <c r="AU54" s="39" t="s">
        <v>390</v>
      </c>
    </row>
    <row r="55" spans="1:47" ht="205.95" customHeight="1" x14ac:dyDescent="0.3">
      <c r="A55" s="51">
        <v>52</v>
      </c>
      <c r="B55" s="29" t="s">
        <v>210</v>
      </c>
      <c r="C55" s="30" t="s">
        <v>114</v>
      </c>
      <c r="D55" s="41" t="s">
        <v>86</v>
      </c>
      <c r="E55" s="41" t="s">
        <v>89</v>
      </c>
      <c r="F55" s="32" t="s">
        <v>83</v>
      </c>
      <c r="G55" s="32" t="s">
        <v>83</v>
      </c>
      <c r="H55" s="32" t="s">
        <v>83</v>
      </c>
      <c r="I55" s="33" t="s">
        <v>85</v>
      </c>
      <c r="J55" s="34" t="s">
        <v>85</v>
      </c>
      <c r="K55" s="34" t="s">
        <v>85</v>
      </c>
      <c r="L55" s="57" t="s">
        <v>213</v>
      </c>
      <c r="M55" s="67" t="s">
        <v>371</v>
      </c>
      <c r="N55" s="34">
        <v>1</v>
      </c>
      <c r="O55" s="34">
        <v>5</v>
      </c>
      <c r="P55" s="34">
        <v>3</v>
      </c>
      <c r="Q55" s="34">
        <v>1</v>
      </c>
      <c r="R55" s="34">
        <v>1</v>
      </c>
      <c r="S55" s="34">
        <f t="shared" si="4"/>
        <v>1.9</v>
      </c>
      <c r="T55" s="34">
        <v>3</v>
      </c>
      <c r="U55" s="34">
        <v>5</v>
      </c>
      <c r="V55" s="34">
        <f t="shared" si="5"/>
        <v>4.2</v>
      </c>
      <c r="W55" s="35">
        <f t="shared" si="9"/>
        <v>7.9799999999999995</v>
      </c>
      <c r="X55" s="38" t="str">
        <f t="shared" si="0"/>
        <v>M</v>
      </c>
      <c r="Y55" s="43" t="s">
        <v>255</v>
      </c>
      <c r="Z55" s="36" t="s">
        <v>119</v>
      </c>
      <c r="AA55" s="34">
        <v>9</v>
      </c>
      <c r="AB55" s="34">
        <v>0</v>
      </c>
      <c r="AC55" s="34">
        <f t="shared" si="7"/>
        <v>9</v>
      </c>
      <c r="AD55" s="37">
        <f t="shared" si="8"/>
        <v>0.1</v>
      </c>
      <c r="AE55" s="38" t="str">
        <f t="shared" si="3"/>
        <v>R</v>
      </c>
      <c r="AF55" s="32" t="s">
        <v>119</v>
      </c>
      <c r="AG55" s="32" t="s">
        <v>119</v>
      </c>
      <c r="AH55" s="39" t="s">
        <v>119</v>
      </c>
      <c r="AI55" s="39" t="s">
        <v>119</v>
      </c>
      <c r="AJ55" s="39" t="s">
        <v>119</v>
      </c>
      <c r="AK55" s="39" t="s">
        <v>119</v>
      </c>
      <c r="AL55" s="39" t="s">
        <v>119</v>
      </c>
      <c r="AM55" s="39" t="s">
        <v>119</v>
      </c>
      <c r="AN55" s="39" t="s">
        <v>119</v>
      </c>
      <c r="AO55" s="39" t="s">
        <v>119</v>
      </c>
      <c r="AP55" s="39" t="s">
        <v>119</v>
      </c>
      <c r="AQ55" s="39" t="s">
        <v>119</v>
      </c>
      <c r="AR55" s="39" t="s">
        <v>119</v>
      </c>
      <c r="AS55" s="39"/>
      <c r="AT55" s="39"/>
      <c r="AU55" s="39"/>
    </row>
    <row r="56" spans="1:47" ht="232.95" customHeight="1" x14ac:dyDescent="0.3">
      <c r="A56" s="51">
        <v>53</v>
      </c>
      <c r="B56" s="29" t="s">
        <v>210</v>
      </c>
      <c r="C56" s="30" t="s">
        <v>115</v>
      </c>
      <c r="D56" s="41" t="s">
        <v>86</v>
      </c>
      <c r="E56" s="41" t="s">
        <v>89</v>
      </c>
      <c r="F56" s="32" t="s">
        <v>83</v>
      </c>
      <c r="G56" s="32" t="s">
        <v>83</v>
      </c>
      <c r="H56" s="32" t="s">
        <v>83</v>
      </c>
      <c r="I56" s="33" t="s">
        <v>85</v>
      </c>
      <c r="J56" s="34" t="s">
        <v>85</v>
      </c>
      <c r="K56" s="34" t="s">
        <v>85</v>
      </c>
      <c r="L56" s="57" t="s">
        <v>213</v>
      </c>
      <c r="M56" s="67" t="s">
        <v>371</v>
      </c>
      <c r="N56" s="34">
        <v>1</v>
      </c>
      <c r="O56" s="34">
        <v>5</v>
      </c>
      <c r="P56" s="34">
        <v>3</v>
      </c>
      <c r="Q56" s="34">
        <v>1</v>
      </c>
      <c r="R56" s="34">
        <v>1</v>
      </c>
      <c r="S56" s="34">
        <f t="shared" si="4"/>
        <v>1.9</v>
      </c>
      <c r="T56" s="34">
        <v>3</v>
      </c>
      <c r="U56" s="34">
        <v>5</v>
      </c>
      <c r="V56" s="34">
        <f t="shared" si="5"/>
        <v>4.2</v>
      </c>
      <c r="W56" s="35">
        <f t="shared" si="9"/>
        <v>7.9799999999999995</v>
      </c>
      <c r="X56" s="38" t="str">
        <f t="shared" si="0"/>
        <v>M</v>
      </c>
      <c r="Y56" s="43" t="s">
        <v>256</v>
      </c>
      <c r="Z56" s="36" t="s">
        <v>119</v>
      </c>
      <c r="AA56" s="34">
        <v>9</v>
      </c>
      <c r="AB56" s="34">
        <v>0</v>
      </c>
      <c r="AC56" s="34">
        <f t="shared" si="7"/>
        <v>9</v>
      </c>
      <c r="AD56" s="37">
        <f t="shared" si="8"/>
        <v>0.1</v>
      </c>
      <c r="AE56" s="38" t="str">
        <f t="shared" si="3"/>
        <v>R</v>
      </c>
      <c r="AF56" s="32" t="s">
        <v>119</v>
      </c>
      <c r="AG56" s="32" t="s">
        <v>119</v>
      </c>
      <c r="AH56" s="39" t="s">
        <v>119</v>
      </c>
      <c r="AI56" s="39" t="s">
        <v>119</v>
      </c>
      <c r="AJ56" s="39" t="s">
        <v>119</v>
      </c>
      <c r="AK56" s="39" t="s">
        <v>119</v>
      </c>
      <c r="AL56" s="39" t="s">
        <v>119</v>
      </c>
      <c r="AM56" s="39" t="s">
        <v>119</v>
      </c>
      <c r="AN56" s="39" t="s">
        <v>119</v>
      </c>
      <c r="AO56" s="39" t="s">
        <v>119</v>
      </c>
      <c r="AP56" s="39" t="s">
        <v>119</v>
      </c>
      <c r="AQ56" s="39" t="s">
        <v>119</v>
      </c>
      <c r="AR56" s="39" t="s">
        <v>119</v>
      </c>
      <c r="AS56" s="39"/>
      <c r="AT56" s="39"/>
      <c r="AU56" s="39"/>
    </row>
    <row r="57" spans="1:47" ht="184.2" customHeight="1" x14ac:dyDescent="0.3">
      <c r="A57" s="51">
        <v>54</v>
      </c>
      <c r="B57" s="29" t="s">
        <v>210</v>
      </c>
      <c r="C57" s="30" t="s">
        <v>113</v>
      </c>
      <c r="D57" s="41" t="s">
        <v>174</v>
      </c>
      <c r="E57" s="41" t="s">
        <v>89</v>
      </c>
      <c r="F57" s="32" t="s">
        <v>83</v>
      </c>
      <c r="G57" s="32" t="s">
        <v>83</v>
      </c>
      <c r="H57" s="32" t="s">
        <v>83</v>
      </c>
      <c r="I57" s="33" t="s">
        <v>85</v>
      </c>
      <c r="J57" s="34" t="s">
        <v>85</v>
      </c>
      <c r="K57" s="34" t="s">
        <v>85</v>
      </c>
      <c r="L57" s="57" t="s">
        <v>213</v>
      </c>
      <c r="M57" s="67" t="s">
        <v>371</v>
      </c>
      <c r="N57" s="34">
        <v>1</v>
      </c>
      <c r="O57" s="34">
        <v>3</v>
      </c>
      <c r="P57" s="34">
        <v>3</v>
      </c>
      <c r="Q57" s="34">
        <v>1</v>
      </c>
      <c r="R57" s="34">
        <v>1</v>
      </c>
      <c r="S57" s="34">
        <f t="shared" si="4"/>
        <v>1.5999999999999999</v>
      </c>
      <c r="T57" s="34">
        <v>3</v>
      </c>
      <c r="U57" s="34">
        <v>5</v>
      </c>
      <c r="V57" s="34">
        <f t="shared" si="5"/>
        <v>4.2</v>
      </c>
      <c r="W57" s="35">
        <f t="shared" si="9"/>
        <v>6.72</v>
      </c>
      <c r="X57" s="38" t="str">
        <f t="shared" si="0"/>
        <v>M</v>
      </c>
      <c r="Y57" s="43" t="s">
        <v>257</v>
      </c>
      <c r="Z57" s="36" t="s">
        <v>119</v>
      </c>
      <c r="AA57" s="34">
        <v>8</v>
      </c>
      <c r="AB57" s="34">
        <v>0</v>
      </c>
      <c r="AC57" s="34">
        <f t="shared" si="7"/>
        <v>8</v>
      </c>
      <c r="AD57" s="37">
        <f t="shared" si="8"/>
        <v>0.1</v>
      </c>
      <c r="AE57" s="38" t="str">
        <f t="shared" si="3"/>
        <v>R</v>
      </c>
      <c r="AF57" s="32" t="s">
        <v>119</v>
      </c>
      <c r="AG57" s="62" t="s">
        <v>119</v>
      </c>
      <c r="AH57" s="39" t="s">
        <v>119</v>
      </c>
      <c r="AI57" s="39" t="s">
        <v>119</v>
      </c>
      <c r="AJ57" s="39" t="s">
        <v>119</v>
      </c>
      <c r="AK57" s="39" t="s">
        <v>119</v>
      </c>
      <c r="AL57" s="39" t="s">
        <v>119</v>
      </c>
      <c r="AM57" s="39" t="s">
        <v>119</v>
      </c>
      <c r="AN57" s="39" t="s">
        <v>119</v>
      </c>
      <c r="AO57" s="39" t="s">
        <v>119</v>
      </c>
      <c r="AP57" s="39" t="s">
        <v>119</v>
      </c>
      <c r="AQ57" s="39" t="s">
        <v>119</v>
      </c>
      <c r="AR57" s="39" t="s">
        <v>119</v>
      </c>
      <c r="AS57" s="39"/>
      <c r="AT57" s="39"/>
      <c r="AU57" s="39"/>
    </row>
    <row r="58" spans="1:47" ht="213" customHeight="1" x14ac:dyDescent="0.3">
      <c r="A58" s="51">
        <v>55</v>
      </c>
      <c r="B58" s="52" t="s">
        <v>153</v>
      </c>
      <c r="C58" s="48" t="s">
        <v>154</v>
      </c>
      <c r="D58" s="31" t="s">
        <v>315</v>
      </c>
      <c r="E58" s="49" t="s">
        <v>155</v>
      </c>
      <c r="F58" s="46" t="s">
        <v>85</v>
      </c>
      <c r="G58" s="46" t="s">
        <v>289</v>
      </c>
      <c r="H58" s="46" t="s">
        <v>85</v>
      </c>
      <c r="I58" s="50" t="s">
        <v>85</v>
      </c>
      <c r="J58" s="53" t="s">
        <v>85</v>
      </c>
      <c r="K58" s="53" t="s">
        <v>85</v>
      </c>
      <c r="L58" s="57" t="s">
        <v>213</v>
      </c>
      <c r="M58" s="66" t="s">
        <v>372</v>
      </c>
      <c r="N58" s="53">
        <v>2</v>
      </c>
      <c r="O58" s="53">
        <v>3</v>
      </c>
      <c r="P58" s="53">
        <v>3</v>
      </c>
      <c r="Q58" s="34">
        <v>1</v>
      </c>
      <c r="R58" s="34">
        <v>5</v>
      </c>
      <c r="S58" s="34">
        <f t="shared" si="4"/>
        <v>2.4000000000000004</v>
      </c>
      <c r="T58" s="34">
        <v>4</v>
      </c>
      <c r="U58" s="34">
        <v>5</v>
      </c>
      <c r="V58" s="34">
        <f t="shared" si="5"/>
        <v>4.5999999999999996</v>
      </c>
      <c r="W58" s="35">
        <f t="shared" si="9"/>
        <v>11.040000000000001</v>
      </c>
      <c r="X58" s="38" t="str">
        <f t="shared" si="0"/>
        <v>M</v>
      </c>
      <c r="Y58" s="54" t="s">
        <v>258</v>
      </c>
      <c r="Z58" s="45" t="s">
        <v>119</v>
      </c>
      <c r="AA58" s="53">
        <v>10</v>
      </c>
      <c r="AB58" s="53">
        <v>0</v>
      </c>
      <c r="AC58" s="53">
        <f t="shared" ref="AC58" si="10">AA58-AB58</f>
        <v>10</v>
      </c>
      <c r="AD58" s="56">
        <f t="shared" ref="AD58" si="11">IF(W58-AC58&gt;0.1,W58-AC58,IF(W58-AC58&lt;=0.1,0.1))</f>
        <v>1.0400000000000009</v>
      </c>
      <c r="AE58" s="38" t="str">
        <f t="shared" si="3"/>
        <v>R</v>
      </c>
      <c r="AF58" s="46" t="s">
        <v>119</v>
      </c>
      <c r="AG58" s="46" t="s">
        <v>119</v>
      </c>
      <c r="AH58" s="46" t="s">
        <v>119</v>
      </c>
      <c r="AI58" s="46" t="s">
        <v>119</v>
      </c>
      <c r="AJ58" s="46" t="s">
        <v>119</v>
      </c>
      <c r="AK58" s="46" t="s">
        <v>119</v>
      </c>
      <c r="AL58" s="46" t="s">
        <v>119</v>
      </c>
      <c r="AM58" s="46" t="s">
        <v>119</v>
      </c>
      <c r="AN58" s="46" t="s">
        <v>119</v>
      </c>
      <c r="AO58" s="46" t="s">
        <v>119</v>
      </c>
      <c r="AP58" s="46" t="s">
        <v>119</v>
      </c>
      <c r="AQ58" s="46" t="s">
        <v>119</v>
      </c>
      <c r="AR58" s="46" t="s">
        <v>119</v>
      </c>
      <c r="AS58" s="46"/>
      <c r="AT58" s="46"/>
      <c r="AU58" s="46"/>
    </row>
    <row r="59" spans="1:47" ht="249" customHeight="1" x14ac:dyDescent="0.3">
      <c r="A59" s="51">
        <v>56</v>
      </c>
      <c r="B59" s="29" t="s">
        <v>63</v>
      </c>
      <c r="C59" s="30" t="s">
        <v>30</v>
      </c>
      <c r="D59" s="41" t="s">
        <v>178</v>
      </c>
      <c r="E59" s="41" t="s">
        <v>93</v>
      </c>
      <c r="F59" s="30" t="s">
        <v>83</v>
      </c>
      <c r="G59" s="30" t="s">
        <v>83</v>
      </c>
      <c r="H59" s="30" t="s">
        <v>85</v>
      </c>
      <c r="I59" s="33" t="s">
        <v>85</v>
      </c>
      <c r="J59" s="34" t="s">
        <v>83</v>
      </c>
      <c r="K59" s="34" t="s">
        <v>85</v>
      </c>
      <c r="L59" s="57" t="s">
        <v>373</v>
      </c>
      <c r="M59" s="68" t="s">
        <v>374</v>
      </c>
      <c r="N59" s="34">
        <v>2</v>
      </c>
      <c r="O59" s="34">
        <v>1</v>
      </c>
      <c r="P59" s="34">
        <v>3</v>
      </c>
      <c r="Q59" s="34">
        <v>1</v>
      </c>
      <c r="R59" s="34">
        <v>1</v>
      </c>
      <c r="S59" s="34">
        <f t="shared" si="4"/>
        <v>1.7</v>
      </c>
      <c r="T59" s="34">
        <v>3</v>
      </c>
      <c r="U59" s="34">
        <v>5</v>
      </c>
      <c r="V59" s="34">
        <f t="shared" si="5"/>
        <v>4.2</v>
      </c>
      <c r="W59" s="35">
        <f t="shared" si="9"/>
        <v>7.14</v>
      </c>
      <c r="X59" s="38" t="str">
        <f t="shared" si="0"/>
        <v>M</v>
      </c>
      <c r="Y59" s="43" t="s">
        <v>259</v>
      </c>
      <c r="Z59" s="36" t="s">
        <v>119</v>
      </c>
      <c r="AA59" s="34">
        <v>10</v>
      </c>
      <c r="AB59" s="34">
        <v>0</v>
      </c>
      <c r="AC59" s="34">
        <f t="shared" si="7"/>
        <v>10</v>
      </c>
      <c r="AD59" s="37">
        <f t="shared" si="8"/>
        <v>0.1</v>
      </c>
      <c r="AE59" s="38" t="str">
        <f t="shared" si="3"/>
        <v>R</v>
      </c>
      <c r="AF59" s="32" t="s">
        <v>119</v>
      </c>
      <c r="AG59" s="32" t="s">
        <v>119</v>
      </c>
      <c r="AH59" s="39" t="s">
        <v>119</v>
      </c>
      <c r="AI59" s="39" t="s">
        <v>119</v>
      </c>
      <c r="AJ59" s="39" t="s">
        <v>119</v>
      </c>
      <c r="AK59" s="39" t="s">
        <v>119</v>
      </c>
      <c r="AL59" s="39" t="s">
        <v>119</v>
      </c>
      <c r="AM59" s="39" t="s">
        <v>119</v>
      </c>
      <c r="AN59" s="39" t="s">
        <v>119</v>
      </c>
      <c r="AO59" s="39" t="s">
        <v>119</v>
      </c>
      <c r="AP59" s="39" t="s">
        <v>119</v>
      </c>
      <c r="AQ59" s="39" t="s">
        <v>119</v>
      </c>
      <c r="AR59" s="39" t="s">
        <v>119</v>
      </c>
      <c r="AS59" s="39" t="s">
        <v>111</v>
      </c>
      <c r="AT59" s="39" t="s">
        <v>116</v>
      </c>
      <c r="AU59" s="39" t="s">
        <v>190</v>
      </c>
    </row>
    <row r="60" spans="1:47" ht="203.55" customHeight="1" x14ac:dyDescent="0.3">
      <c r="A60" s="51">
        <v>57</v>
      </c>
      <c r="B60" s="29" t="s">
        <v>63</v>
      </c>
      <c r="C60" s="30" t="s">
        <v>80</v>
      </c>
      <c r="D60" s="31" t="s">
        <v>167</v>
      </c>
      <c r="E60" s="31" t="s">
        <v>181</v>
      </c>
      <c r="F60" s="30" t="s">
        <v>85</v>
      </c>
      <c r="G60" s="30" t="s">
        <v>293</v>
      </c>
      <c r="H60" s="30" t="s">
        <v>85</v>
      </c>
      <c r="I60" s="33" t="s">
        <v>85</v>
      </c>
      <c r="J60" s="34" t="s">
        <v>83</v>
      </c>
      <c r="K60" s="34" t="s">
        <v>85</v>
      </c>
      <c r="L60" s="57" t="s">
        <v>373</v>
      </c>
      <c r="M60" s="67" t="s">
        <v>375</v>
      </c>
      <c r="N60" s="34">
        <v>5</v>
      </c>
      <c r="O60" s="34">
        <v>3</v>
      </c>
      <c r="P60" s="34">
        <v>3</v>
      </c>
      <c r="Q60" s="34">
        <v>1</v>
      </c>
      <c r="R60" s="34">
        <v>5</v>
      </c>
      <c r="S60" s="34">
        <f t="shared" si="4"/>
        <v>3.6000000000000005</v>
      </c>
      <c r="T60" s="34">
        <v>5</v>
      </c>
      <c r="U60" s="34">
        <v>5</v>
      </c>
      <c r="V60" s="34">
        <f t="shared" si="5"/>
        <v>5</v>
      </c>
      <c r="W60" s="35">
        <f t="shared" si="9"/>
        <v>18.000000000000004</v>
      </c>
      <c r="X60" s="38" t="str">
        <f t="shared" si="0"/>
        <v>A</v>
      </c>
      <c r="Y60" s="42" t="s">
        <v>260</v>
      </c>
      <c r="Z60" s="36" t="s">
        <v>119</v>
      </c>
      <c r="AA60" s="34">
        <v>10</v>
      </c>
      <c r="AB60" s="34">
        <v>0</v>
      </c>
      <c r="AC60" s="34">
        <f t="shared" si="7"/>
        <v>10</v>
      </c>
      <c r="AD60" s="37">
        <f t="shared" si="8"/>
        <v>8.0000000000000036</v>
      </c>
      <c r="AE60" s="38" t="str">
        <f t="shared" si="3"/>
        <v>M</v>
      </c>
      <c r="AF60" s="36" t="s">
        <v>119</v>
      </c>
      <c r="AG60" s="36" t="s">
        <v>119</v>
      </c>
      <c r="AH60" s="36" t="s">
        <v>119</v>
      </c>
      <c r="AI60" s="36" t="s">
        <v>119</v>
      </c>
      <c r="AJ60" s="36" t="s">
        <v>119</v>
      </c>
      <c r="AK60" s="36" t="s">
        <v>119</v>
      </c>
      <c r="AL60" s="36" t="s">
        <v>119</v>
      </c>
      <c r="AM60" s="36" t="s">
        <v>119</v>
      </c>
      <c r="AN60" s="36" t="s">
        <v>119</v>
      </c>
      <c r="AO60" s="36" t="s">
        <v>119</v>
      </c>
      <c r="AP60" s="36" t="s">
        <v>119</v>
      </c>
      <c r="AQ60" s="36" t="s">
        <v>119</v>
      </c>
      <c r="AR60" s="36" t="s">
        <v>119</v>
      </c>
      <c r="AS60" s="39" t="s">
        <v>389</v>
      </c>
      <c r="AT60" s="39" t="s">
        <v>116</v>
      </c>
      <c r="AU60" s="36" t="s">
        <v>280</v>
      </c>
    </row>
    <row r="61" spans="1:47" ht="206.55" customHeight="1" x14ac:dyDescent="0.3">
      <c r="A61" s="51">
        <v>58</v>
      </c>
      <c r="B61" s="29" t="s">
        <v>63</v>
      </c>
      <c r="C61" s="30" t="s">
        <v>31</v>
      </c>
      <c r="D61" s="41" t="s">
        <v>178</v>
      </c>
      <c r="E61" s="41" t="s">
        <v>94</v>
      </c>
      <c r="F61" s="30" t="s">
        <v>83</v>
      </c>
      <c r="G61" s="30" t="s">
        <v>83</v>
      </c>
      <c r="H61" s="30" t="s">
        <v>85</v>
      </c>
      <c r="I61" s="33" t="s">
        <v>85</v>
      </c>
      <c r="J61" s="34" t="s">
        <v>83</v>
      </c>
      <c r="K61" s="34" t="s">
        <v>85</v>
      </c>
      <c r="L61" s="57" t="s">
        <v>373</v>
      </c>
      <c r="M61" s="67" t="s">
        <v>375</v>
      </c>
      <c r="N61" s="34">
        <v>2</v>
      </c>
      <c r="O61" s="34">
        <v>1</v>
      </c>
      <c r="P61" s="34">
        <v>3</v>
      </c>
      <c r="Q61" s="34">
        <v>1</v>
      </c>
      <c r="R61" s="34">
        <v>1</v>
      </c>
      <c r="S61" s="34">
        <f t="shared" si="4"/>
        <v>1.7</v>
      </c>
      <c r="T61" s="34">
        <v>3</v>
      </c>
      <c r="U61" s="34">
        <v>5</v>
      </c>
      <c r="V61" s="34">
        <f t="shared" si="5"/>
        <v>4.2</v>
      </c>
      <c r="W61" s="35">
        <f t="shared" si="9"/>
        <v>7.14</v>
      </c>
      <c r="X61" s="38" t="str">
        <f t="shared" si="0"/>
        <v>M</v>
      </c>
      <c r="Y61" s="43" t="s">
        <v>259</v>
      </c>
      <c r="Z61" s="36" t="s">
        <v>119</v>
      </c>
      <c r="AA61" s="34">
        <v>10</v>
      </c>
      <c r="AB61" s="34">
        <v>0</v>
      </c>
      <c r="AC61" s="34">
        <f t="shared" si="7"/>
        <v>10</v>
      </c>
      <c r="AD61" s="37">
        <f t="shared" si="8"/>
        <v>0.1</v>
      </c>
      <c r="AE61" s="38" t="str">
        <f t="shared" si="3"/>
        <v>R</v>
      </c>
      <c r="AF61" s="32" t="s">
        <v>119</v>
      </c>
      <c r="AG61" s="32" t="s">
        <v>119</v>
      </c>
      <c r="AH61" s="39" t="s">
        <v>119</v>
      </c>
      <c r="AI61" s="39" t="s">
        <v>119</v>
      </c>
      <c r="AJ61" s="39" t="s">
        <v>119</v>
      </c>
      <c r="AK61" s="39" t="s">
        <v>119</v>
      </c>
      <c r="AL61" s="39" t="s">
        <v>119</v>
      </c>
      <c r="AM61" s="39" t="s">
        <v>119</v>
      </c>
      <c r="AN61" s="39" t="s">
        <v>119</v>
      </c>
      <c r="AO61" s="39" t="s">
        <v>119</v>
      </c>
      <c r="AP61" s="39" t="s">
        <v>119</v>
      </c>
      <c r="AQ61" s="39" t="s">
        <v>119</v>
      </c>
      <c r="AR61" s="39" t="s">
        <v>119</v>
      </c>
      <c r="AS61" s="39" t="s">
        <v>286</v>
      </c>
      <c r="AT61" s="39" t="s">
        <v>116</v>
      </c>
      <c r="AU61" s="39" t="s">
        <v>287</v>
      </c>
    </row>
    <row r="62" spans="1:47" ht="228" customHeight="1" x14ac:dyDescent="0.3">
      <c r="A62" s="51">
        <v>59</v>
      </c>
      <c r="B62" s="29" t="s">
        <v>63</v>
      </c>
      <c r="C62" s="30" t="s">
        <v>32</v>
      </c>
      <c r="D62" s="31" t="s">
        <v>316</v>
      </c>
      <c r="E62" s="41" t="s">
        <v>95</v>
      </c>
      <c r="F62" s="30" t="s">
        <v>83</v>
      </c>
      <c r="G62" s="30" t="s">
        <v>83</v>
      </c>
      <c r="H62" s="30" t="s">
        <v>85</v>
      </c>
      <c r="I62" s="33" t="s">
        <v>85</v>
      </c>
      <c r="J62" s="34" t="s">
        <v>83</v>
      </c>
      <c r="K62" s="34" t="s">
        <v>85</v>
      </c>
      <c r="L62" s="57" t="s">
        <v>373</v>
      </c>
      <c r="M62" s="67" t="s">
        <v>376</v>
      </c>
      <c r="N62" s="34">
        <v>2</v>
      </c>
      <c r="O62" s="34">
        <v>3</v>
      </c>
      <c r="P62" s="34">
        <v>3</v>
      </c>
      <c r="Q62" s="34">
        <v>1</v>
      </c>
      <c r="R62" s="34">
        <v>1</v>
      </c>
      <c r="S62" s="34">
        <f t="shared" si="4"/>
        <v>2</v>
      </c>
      <c r="T62" s="34">
        <v>3</v>
      </c>
      <c r="U62" s="34">
        <v>5</v>
      </c>
      <c r="V62" s="34">
        <f t="shared" si="5"/>
        <v>4.2</v>
      </c>
      <c r="W62" s="35">
        <f t="shared" si="9"/>
        <v>8.4</v>
      </c>
      <c r="X62" s="38" t="str">
        <f t="shared" si="0"/>
        <v>M</v>
      </c>
      <c r="Y62" s="43" t="s">
        <v>261</v>
      </c>
      <c r="Z62" s="36" t="s">
        <v>119</v>
      </c>
      <c r="AA62" s="34">
        <v>10</v>
      </c>
      <c r="AB62" s="34">
        <v>0</v>
      </c>
      <c r="AC62" s="34">
        <f t="shared" si="7"/>
        <v>10</v>
      </c>
      <c r="AD62" s="37">
        <f t="shared" si="8"/>
        <v>0.1</v>
      </c>
      <c r="AE62" s="38" t="str">
        <f t="shared" si="3"/>
        <v>R</v>
      </c>
      <c r="AF62" s="32" t="s">
        <v>119</v>
      </c>
      <c r="AG62" s="32" t="s">
        <v>119</v>
      </c>
      <c r="AH62" s="39" t="s">
        <v>119</v>
      </c>
      <c r="AI62" s="39" t="s">
        <v>119</v>
      </c>
      <c r="AJ62" s="39" t="s">
        <v>119</v>
      </c>
      <c r="AK62" s="39" t="s">
        <v>119</v>
      </c>
      <c r="AL62" s="39" t="s">
        <v>119</v>
      </c>
      <c r="AM62" s="39" t="s">
        <v>119</v>
      </c>
      <c r="AN62" s="39" t="s">
        <v>119</v>
      </c>
      <c r="AO62" s="39" t="s">
        <v>119</v>
      </c>
      <c r="AP62" s="39" t="s">
        <v>119</v>
      </c>
      <c r="AQ62" s="39" t="s">
        <v>119</v>
      </c>
      <c r="AR62" s="39" t="s">
        <v>119</v>
      </c>
      <c r="AS62" s="39" t="s">
        <v>288</v>
      </c>
      <c r="AT62" s="39" t="s">
        <v>116</v>
      </c>
      <c r="AU62" s="36" t="s">
        <v>280</v>
      </c>
    </row>
    <row r="63" spans="1:47" ht="172.95" customHeight="1" x14ac:dyDescent="0.3">
      <c r="A63" s="51">
        <v>60</v>
      </c>
      <c r="B63" s="35" t="s">
        <v>172</v>
      </c>
      <c r="C63" s="30" t="s">
        <v>129</v>
      </c>
      <c r="D63" s="31" t="s">
        <v>317</v>
      </c>
      <c r="E63" s="31" t="s">
        <v>130</v>
      </c>
      <c r="F63" s="30" t="s">
        <v>85</v>
      </c>
      <c r="G63" s="30" t="s">
        <v>37</v>
      </c>
      <c r="H63" s="30" t="s">
        <v>83</v>
      </c>
      <c r="I63" s="32" t="s">
        <v>90</v>
      </c>
      <c r="J63" s="33" t="s">
        <v>85</v>
      </c>
      <c r="K63" s="33" t="s">
        <v>85</v>
      </c>
      <c r="L63" s="57" t="s">
        <v>213</v>
      </c>
      <c r="M63" s="42" t="s">
        <v>131</v>
      </c>
      <c r="N63" s="40">
        <v>5</v>
      </c>
      <c r="O63" s="34">
        <v>5</v>
      </c>
      <c r="P63" s="34">
        <v>3</v>
      </c>
      <c r="Q63" s="34">
        <v>1</v>
      </c>
      <c r="R63" s="34">
        <v>3</v>
      </c>
      <c r="S63" s="34">
        <f t="shared" si="4"/>
        <v>3.7</v>
      </c>
      <c r="T63" s="34">
        <v>4</v>
      </c>
      <c r="U63" s="34">
        <v>5</v>
      </c>
      <c r="V63" s="34">
        <f t="shared" si="5"/>
        <v>4.5999999999999996</v>
      </c>
      <c r="W63" s="35">
        <f t="shared" si="9"/>
        <v>17.02</v>
      </c>
      <c r="X63" s="38" t="str">
        <f t="shared" si="0"/>
        <v>A</v>
      </c>
      <c r="Y63" s="43" t="s">
        <v>262</v>
      </c>
      <c r="Z63" s="36" t="s">
        <v>119</v>
      </c>
      <c r="AA63" s="34">
        <v>3</v>
      </c>
      <c r="AB63" s="34">
        <v>0</v>
      </c>
      <c r="AC63" s="34">
        <f t="shared" ref="AC63:AC68" si="12">AA63-AB63</f>
        <v>3</v>
      </c>
      <c r="AD63" s="37">
        <f t="shared" ref="AD63:AD68" si="13">IF(W63-AC63&gt;0.1,W63-AC63,IF(W63-AC63&lt;=0.1,0.1))</f>
        <v>14.02</v>
      </c>
      <c r="AE63" s="38" t="str">
        <f t="shared" si="3"/>
        <v>M</v>
      </c>
      <c r="AF63" s="32" t="s">
        <v>119</v>
      </c>
      <c r="AG63" s="32" t="s">
        <v>119</v>
      </c>
      <c r="AH63" s="32" t="s">
        <v>119</v>
      </c>
      <c r="AI63" s="32" t="s">
        <v>119</v>
      </c>
      <c r="AJ63" s="39" t="s">
        <v>119</v>
      </c>
      <c r="AK63" s="39" t="s">
        <v>132</v>
      </c>
      <c r="AL63" s="39" t="s">
        <v>133</v>
      </c>
      <c r="AM63" s="39" t="s">
        <v>386</v>
      </c>
      <c r="AN63" s="39" t="s">
        <v>387</v>
      </c>
      <c r="AO63" s="39" t="s">
        <v>185</v>
      </c>
      <c r="AP63" s="39" t="s">
        <v>387</v>
      </c>
      <c r="AQ63" s="39" t="s">
        <v>388</v>
      </c>
      <c r="AR63" s="39" t="s">
        <v>119</v>
      </c>
      <c r="AS63" s="39"/>
      <c r="AT63" s="39"/>
      <c r="AU63" s="39"/>
    </row>
    <row r="64" spans="1:47" ht="172.95" customHeight="1" x14ac:dyDescent="0.3">
      <c r="A64" s="51">
        <v>61</v>
      </c>
      <c r="B64" s="35" t="s">
        <v>170</v>
      </c>
      <c r="C64" s="30" t="s">
        <v>142</v>
      </c>
      <c r="D64" s="31" t="s">
        <v>318</v>
      </c>
      <c r="E64" s="31" t="s">
        <v>130</v>
      </c>
      <c r="F64" s="30" t="s">
        <v>85</v>
      </c>
      <c r="G64" s="30" t="s">
        <v>37</v>
      </c>
      <c r="H64" s="30" t="s">
        <v>143</v>
      </c>
      <c r="I64" s="32" t="s">
        <v>90</v>
      </c>
      <c r="J64" s="33" t="s">
        <v>85</v>
      </c>
      <c r="K64" s="33" t="s">
        <v>85</v>
      </c>
      <c r="L64" s="57" t="s">
        <v>213</v>
      </c>
      <c r="M64" s="42" t="s">
        <v>377</v>
      </c>
      <c r="N64" s="40">
        <v>4</v>
      </c>
      <c r="O64" s="34">
        <v>5</v>
      </c>
      <c r="P64" s="34">
        <v>3</v>
      </c>
      <c r="Q64" s="34">
        <v>1</v>
      </c>
      <c r="R64" s="34">
        <v>3</v>
      </c>
      <c r="S64" s="34">
        <f t="shared" si="4"/>
        <v>3.3</v>
      </c>
      <c r="T64" s="34">
        <v>4</v>
      </c>
      <c r="U64" s="34">
        <v>5</v>
      </c>
      <c r="V64" s="34">
        <f t="shared" si="5"/>
        <v>4.5999999999999996</v>
      </c>
      <c r="W64" s="35">
        <f t="shared" si="9"/>
        <v>15.179999999999998</v>
      </c>
      <c r="X64" s="38" t="str">
        <f t="shared" si="0"/>
        <v>M</v>
      </c>
      <c r="Y64" s="43" t="s">
        <v>263</v>
      </c>
      <c r="Z64" s="36" t="s">
        <v>119</v>
      </c>
      <c r="AA64" s="34">
        <v>10</v>
      </c>
      <c r="AB64" s="34">
        <v>0</v>
      </c>
      <c r="AC64" s="34">
        <f t="shared" si="12"/>
        <v>10</v>
      </c>
      <c r="AD64" s="37">
        <f t="shared" si="13"/>
        <v>5.1799999999999979</v>
      </c>
      <c r="AE64" s="38" t="str">
        <f t="shared" si="3"/>
        <v>M</v>
      </c>
      <c r="AF64" s="32" t="s">
        <v>119</v>
      </c>
      <c r="AG64" s="32" t="s">
        <v>119</v>
      </c>
      <c r="AH64" s="32" t="s">
        <v>119</v>
      </c>
      <c r="AI64" s="32" t="s">
        <v>119</v>
      </c>
      <c r="AJ64" s="39" t="s">
        <v>119</v>
      </c>
      <c r="AK64" s="39" t="s">
        <v>119</v>
      </c>
      <c r="AL64" s="39" t="s">
        <v>119</v>
      </c>
      <c r="AM64" s="39" t="s">
        <v>119</v>
      </c>
      <c r="AN64" s="39" t="s">
        <v>119</v>
      </c>
      <c r="AO64" s="39" t="s">
        <v>119</v>
      </c>
      <c r="AP64" s="39" t="s">
        <v>119</v>
      </c>
      <c r="AQ64" s="39" t="s">
        <v>119</v>
      </c>
      <c r="AR64" s="44" t="s">
        <v>119</v>
      </c>
      <c r="AS64" s="39"/>
      <c r="AT64" s="39"/>
      <c r="AU64" s="44"/>
    </row>
    <row r="65" spans="1:47" ht="172.95" customHeight="1" x14ac:dyDescent="0.3">
      <c r="A65" s="51">
        <v>62</v>
      </c>
      <c r="B65" s="35" t="s">
        <v>144</v>
      </c>
      <c r="C65" s="30" t="s">
        <v>182</v>
      </c>
      <c r="D65" s="31" t="s">
        <v>179</v>
      </c>
      <c r="E65" s="31" t="s">
        <v>145</v>
      </c>
      <c r="F65" s="30" t="s">
        <v>85</v>
      </c>
      <c r="G65" s="30" t="s">
        <v>289</v>
      </c>
      <c r="H65" s="30" t="s">
        <v>143</v>
      </c>
      <c r="I65" s="32" t="s">
        <v>90</v>
      </c>
      <c r="J65" s="33" t="s">
        <v>85</v>
      </c>
      <c r="K65" s="33" t="s">
        <v>85</v>
      </c>
      <c r="L65" s="57" t="s">
        <v>213</v>
      </c>
      <c r="M65" s="42" t="s">
        <v>146</v>
      </c>
      <c r="N65" s="40">
        <v>1</v>
      </c>
      <c r="O65" s="34">
        <v>3</v>
      </c>
      <c r="P65" s="34">
        <v>3</v>
      </c>
      <c r="Q65" s="34">
        <v>1</v>
      </c>
      <c r="R65" s="34">
        <v>5</v>
      </c>
      <c r="S65" s="34">
        <f t="shared" si="4"/>
        <v>1.9999999999999998</v>
      </c>
      <c r="T65" s="34">
        <v>3</v>
      </c>
      <c r="U65" s="34">
        <v>5</v>
      </c>
      <c r="V65" s="34">
        <f t="shared" ref="V65:V72" si="14">(T65*$T$1)+(U65*$U$1)</f>
        <v>4.2</v>
      </c>
      <c r="W65" s="35">
        <f t="shared" si="9"/>
        <v>8.3999999999999986</v>
      </c>
      <c r="X65" s="38" t="str">
        <f t="shared" si="0"/>
        <v>M</v>
      </c>
      <c r="Y65" s="43" t="s">
        <v>264</v>
      </c>
      <c r="Z65" s="36" t="s">
        <v>119</v>
      </c>
      <c r="AA65" s="34">
        <v>10</v>
      </c>
      <c r="AB65" s="34">
        <v>0</v>
      </c>
      <c r="AC65" s="34">
        <f t="shared" si="12"/>
        <v>10</v>
      </c>
      <c r="AD65" s="37">
        <f t="shared" si="13"/>
        <v>0.1</v>
      </c>
      <c r="AE65" s="38" t="str">
        <f t="shared" si="3"/>
        <v>R</v>
      </c>
      <c r="AF65" s="32" t="s">
        <v>119</v>
      </c>
      <c r="AG65" s="32" t="s">
        <v>119</v>
      </c>
      <c r="AH65" s="32" t="s">
        <v>119</v>
      </c>
      <c r="AI65" s="32" t="s">
        <v>119</v>
      </c>
      <c r="AJ65" s="32" t="s">
        <v>119</v>
      </c>
      <c r="AK65" s="32" t="s">
        <v>119</v>
      </c>
      <c r="AL65" s="32" t="s">
        <v>119</v>
      </c>
      <c r="AM65" s="32" t="s">
        <v>119</v>
      </c>
      <c r="AN65" s="32" t="s">
        <v>119</v>
      </c>
      <c r="AO65" s="32" t="s">
        <v>119</v>
      </c>
      <c r="AP65" s="32" t="s">
        <v>119</v>
      </c>
      <c r="AQ65" s="32" t="s">
        <v>119</v>
      </c>
      <c r="AR65" s="39" t="s">
        <v>119</v>
      </c>
      <c r="AS65" s="32"/>
      <c r="AT65" s="32"/>
      <c r="AU65" s="39"/>
    </row>
    <row r="66" spans="1:47" ht="172.95" customHeight="1" x14ac:dyDescent="0.3">
      <c r="A66" s="51">
        <v>63</v>
      </c>
      <c r="B66" s="35" t="s">
        <v>144</v>
      </c>
      <c r="C66" s="30" t="s">
        <v>183</v>
      </c>
      <c r="D66" s="31" t="s">
        <v>319</v>
      </c>
      <c r="E66" s="31" t="s">
        <v>145</v>
      </c>
      <c r="F66" s="30" t="s">
        <v>85</v>
      </c>
      <c r="G66" s="30" t="s">
        <v>289</v>
      </c>
      <c r="H66" s="30" t="s">
        <v>83</v>
      </c>
      <c r="I66" s="32" t="s">
        <v>90</v>
      </c>
      <c r="J66" s="33" t="s">
        <v>85</v>
      </c>
      <c r="K66" s="33" t="s">
        <v>85</v>
      </c>
      <c r="L66" s="57" t="s">
        <v>213</v>
      </c>
      <c r="M66" s="42" t="s">
        <v>146</v>
      </c>
      <c r="N66" s="40">
        <v>1</v>
      </c>
      <c r="O66" s="34">
        <v>3</v>
      </c>
      <c r="P66" s="34">
        <v>3</v>
      </c>
      <c r="Q66" s="34">
        <v>1</v>
      </c>
      <c r="R66" s="34">
        <v>5</v>
      </c>
      <c r="S66" s="34">
        <f t="shared" si="4"/>
        <v>1.9999999999999998</v>
      </c>
      <c r="T66" s="34">
        <v>3</v>
      </c>
      <c r="U66" s="34">
        <v>5</v>
      </c>
      <c r="V66" s="34">
        <f t="shared" si="14"/>
        <v>4.2</v>
      </c>
      <c r="W66" s="35">
        <f t="shared" si="9"/>
        <v>8.3999999999999986</v>
      </c>
      <c r="X66" s="38" t="str">
        <f t="shared" si="0"/>
        <v>M</v>
      </c>
      <c r="Y66" s="43" t="s">
        <v>265</v>
      </c>
      <c r="Z66" s="36" t="s">
        <v>119</v>
      </c>
      <c r="AA66" s="34">
        <v>10</v>
      </c>
      <c r="AB66" s="34">
        <v>0</v>
      </c>
      <c r="AC66" s="34">
        <f t="shared" si="12"/>
        <v>10</v>
      </c>
      <c r="AD66" s="37">
        <f t="shared" si="13"/>
        <v>0.1</v>
      </c>
      <c r="AE66" s="38" t="str">
        <f t="shared" si="3"/>
        <v>R</v>
      </c>
      <c r="AF66" s="32" t="s">
        <v>119</v>
      </c>
      <c r="AG66" s="32" t="s">
        <v>119</v>
      </c>
      <c r="AH66" s="32" t="s">
        <v>119</v>
      </c>
      <c r="AI66" s="32" t="s">
        <v>119</v>
      </c>
      <c r="AJ66" s="32" t="s">
        <v>119</v>
      </c>
      <c r="AK66" s="32" t="s">
        <v>119</v>
      </c>
      <c r="AL66" s="32" t="s">
        <v>119</v>
      </c>
      <c r="AM66" s="32" t="s">
        <v>119</v>
      </c>
      <c r="AN66" s="32" t="s">
        <v>119</v>
      </c>
      <c r="AO66" s="32" t="s">
        <v>119</v>
      </c>
      <c r="AP66" s="32" t="s">
        <v>119</v>
      </c>
      <c r="AQ66" s="32" t="s">
        <v>119</v>
      </c>
      <c r="AR66" s="39" t="s">
        <v>119</v>
      </c>
      <c r="AS66" s="32"/>
      <c r="AT66" s="32"/>
      <c r="AU66" s="39"/>
    </row>
    <row r="67" spans="1:47" ht="172.95" customHeight="1" x14ac:dyDescent="0.3">
      <c r="A67" s="51">
        <v>64</v>
      </c>
      <c r="B67" s="35" t="s">
        <v>144</v>
      </c>
      <c r="C67" s="30" t="s">
        <v>184</v>
      </c>
      <c r="D67" s="31" t="s">
        <v>319</v>
      </c>
      <c r="E67" s="31" t="s">
        <v>145</v>
      </c>
      <c r="F67" s="30" t="s">
        <v>85</v>
      </c>
      <c r="G67" s="30" t="s">
        <v>37</v>
      </c>
      <c r="H67" s="30" t="s">
        <v>83</v>
      </c>
      <c r="I67" s="32" t="s">
        <v>90</v>
      </c>
      <c r="J67" s="33" t="s">
        <v>85</v>
      </c>
      <c r="K67" s="33" t="s">
        <v>85</v>
      </c>
      <c r="L67" s="57" t="s">
        <v>213</v>
      </c>
      <c r="M67" s="42" t="s">
        <v>173</v>
      </c>
      <c r="N67" s="40">
        <v>1</v>
      </c>
      <c r="O67" s="34">
        <v>3</v>
      </c>
      <c r="P67" s="34">
        <v>3</v>
      </c>
      <c r="Q67" s="34">
        <v>1</v>
      </c>
      <c r="R67" s="34">
        <v>3</v>
      </c>
      <c r="S67" s="34">
        <f t="shared" si="4"/>
        <v>1.7999999999999998</v>
      </c>
      <c r="T67" s="34">
        <v>3</v>
      </c>
      <c r="U67" s="34">
        <v>5</v>
      </c>
      <c r="V67" s="34">
        <f t="shared" si="14"/>
        <v>4.2</v>
      </c>
      <c r="W67" s="35">
        <f t="shared" si="9"/>
        <v>7.56</v>
      </c>
      <c r="X67" s="38" t="str">
        <f t="shared" si="0"/>
        <v>M</v>
      </c>
      <c r="Y67" s="43" t="s">
        <v>265</v>
      </c>
      <c r="Z67" s="36" t="s">
        <v>119</v>
      </c>
      <c r="AA67" s="34">
        <v>10</v>
      </c>
      <c r="AB67" s="34">
        <v>0</v>
      </c>
      <c r="AC67" s="34">
        <f t="shared" ref="AC67" si="15">AA67-AB67</f>
        <v>10</v>
      </c>
      <c r="AD67" s="37">
        <f t="shared" ref="AD67" si="16">IF(W67-AC67&gt;0.1,W67-AC67,IF(W67-AC67&lt;=0.1,0.1))</f>
        <v>0.1</v>
      </c>
      <c r="AE67" s="38" t="str">
        <f t="shared" si="3"/>
        <v>R</v>
      </c>
      <c r="AF67" s="32" t="s">
        <v>119</v>
      </c>
      <c r="AG67" s="32" t="s">
        <v>119</v>
      </c>
      <c r="AH67" s="32" t="s">
        <v>119</v>
      </c>
      <c r="AI67" s="32" t="s">
        <v>119</v>
      </c>
      <c r="AJ67" s="32" t="s">
        <v>119</v>
      </c>
      <c r="AK67" s="32" t="s">
        <v>119</v>
      </c>
      <c r="AL67" s="32" t="s">
        <v>119</v>
      </c>
      <c r="AM67" s="32" t="s">
        <v>119</v>
      </c>
      <c r="AN67" s="32" t="s">
        <v>119</v>
      </c>
      <c r="AO67" s="32" t="s">
        <v>119</v>
      </c>
      <c r="AP67" s="32" t="s">
        <v>119</v>
      </c>
      <c r="AQ67" s="32" t="s">
        <v>119</v>
      </c>
      <c r="AR67" s="39" t="s">
        <v>119</v>
      </c>
      <c r="AS67" s="32"/>
      <c r="AT67" s="32"/>
      <c r="AU67" s="39"/>
    </row>
    <row r="68" spans="1:47" ht="172.95" customHeight="1" x14ac:dyDescent="0.3">
      <c r="A68" s="51">
        <v>65</v>
      </c>
      <c r="B68" s="29" t="s">
        <v>144</v>
      </c>
      <c r="C68" s="30" t="s">
        <v>171</v>
      </c>
      <c r="D68" s="31" t="s">
        <v>179</v>
      </c>
      <c r="E68" s="31" t="s">
        <v>145</v>
      </c>
      <c r="F68" s="30" t="s">
        <v>85</v>
      </c>
      <c r="G68" s="30" t="s">
        <v>289</v>
      </c>
      <c r="H68" s="30" t="s">
        <v>143</v>
      </c>
      <c r="I68" s="32" t="s">
        <v>90</v>
      </c>
      <c r="J68" s="33" t="s">
        <v>85</v>
      </c>
      <c r="K68" s="33" t="s">
        <v>85</v>
      </c>
      <c r="L68" s="57" t="s">
        <v>213</v>
      </c>
      <c r="M68" s="42" t="s">
        <v>146</v>
      </c>
      <c r="N68" s="40">
        <v>1</v>
      </c>
      <c r="O68" s="34">
        <v>3</v>
      </c>
      <c r="P68" s="34">
        <v>3</v>
      </c>
      <c r="Q68" s="34">
        <v>1</v>
      </c>
      <c r="R68" s="34">
        <v>5</v>
      </c>
      <c r="S68" s="34">
        <f t="shared" si="4"/>
        <v>1.9999999999999998</v>
      </c>
      <c r="T68" s="34">
        <v>3</v>
      </c>
      <c r="U68" s="34">
        <v>5</v>
      </c>
      <c r="V68" s="34">
        <f t="shared" si="14"/>
        <v>4.2</v>
      </c>
      <c r="W68" s="35">
        <f t="shared" si="9"/>
        <v>8.3999999999999986</v>
      </c>
      <c r="X68" s="38" t="str">
        <f t="shared" ref="X68:X72" si="17">IF(W68="","",IF(W68&gt;16,"A",IF(W68&gt;5,"M",IF(W68&gt;2,"B","R"))))</f>
        <v>M</v>
      </c>
      <c r="Y68" s="43" t="s">
        <v>266</v>
      </c>
      <c r="Z68" s="36" t="s">
        <v>119</v>
      </c>
      <c r="AA68" s="34">
        <v>10</v>
      </c>
      <c r="AB68" s="34">
        <v>0</v>
      </c>
      <c r="AC68" s="34">
        <f t="shared" si="12"/>
        <v>10</v>
      </c>
      <c r="AD68" s="37">
        <f t="shared" si="13"/>
        <v>0.1</v>
      </c>
      <c r="AE68" s="38" t="str">
        <f t="shared" ref="AE68:AE72" si="18">IF(AD68="","",IF(AD68&gt;16,"A",IF(AD68&gt;5,"M",IF(AD68&gt;2,"B","R"))))</f>
        <v>R</v>
      </c>
      <c r="AF68" s="32" t="s">
        <v>119</v>
      </c>
      <c r="AG68" s="32" t="s">
        <v>119</v>
      </c>
      <c r="AH68" s="32" t="s">
        <v>119</v>
      </c>
      <c r="AI68" s="32" t="s">
        <v>119</v>
      </c>
      <c r="AJ68" s="32" t="s">
        <v>119</v>
      </c>
      <c r="AK68" s="32" t="s">
        <v>119</v>
      </c>
      <c r="AL68" s="32" t="s">
        <v>119</v>
      </c>
      <c r="AM68" s="32" t="s">
        <v>119</v>
      </c>
      <c r="AN68" s="32" t="s">
        <v>119</v>
      </c>
      <c r="AO68" s="32" t="s">
        <v>119</v>
      </c>
      <c r="AP68" s="32" t="s">
        <v>119</v>
      </c>
      <c r="AQ68" s="32" t="s">
        <v>119</v>
      </c>
      <c r="AR68" s="39" t="s">
        <v>119</v>
      </c>
      <c r="AS68" s="32"/>
      <c r="AT68" s="32"/>
      <c r="AU68" s="39"/>
    </row>
    <row r="69" spans="1:47" ht="172.95" customHeight="1" x14ac:dyDescent="0.3">
      <c r="A69" s="51">
        <v>66</v>
      </c>
      <c r="B69" s="47" t="s">
        <v>175</v>
      </c>
      <c r="C69" s="48" t="s">
        <v>162</v>
      </c>
      <c r="D69" s="31" t="s">
        <v>320</v>
      </c>
      <c r="E69" s="49" t="s">
        <v>163</v>
      </c>
      <c r="F69" s="48" t="s">
        <v>91</v>
      </c>
      <c r="G69" s="48" t="s">
        <v>289</v>
      </c>
      <c r="H69" s="48" t="s">
        <v>83</v>
      </c>
      <c r="I69" s="46" t="s">
        <v>90</v>
      </c>
      <c r="J69" s="50" t="s">
        <v>85</v>
      </c>
      <c r="K69" s="50" t="s">
        <v>85</v>
      </c>
      <c r="L69" s="57" t="s">
        <v>335</v>
      </c>
      <c r="M69" s="42" t="s">
        <v>378</v>
      </c>
      <c r="N69" s="55">
        <v>2</v>
      </c>
      <c r="O69" s="53">
        <v>3</v>
      </c>
      <c r="P69" s="53">
        <v>3</v>
      </c>
      <c r="Q69" s="34">
        <v>1</v>
      </c>
      <c r="R69" s="34">
        <v>5</v>
      </c>
      <c r="S69" s="34">
        <f t="shared" ref="S69:S72" si="19">(N69*$N$1)+(O69*$O$1)+(P69*$P$1)+(R69*$R$1)+(Q69*$Q$1)</f>
        <v>2.4000000000000004</v>
      </c>
      <c r="T69" s="34">
        <v>3</v>
      </c>
      <c r="U69" s="34">
        <v>5</v>
      </c>
      <c r="V69" s="34">
        <f t="shared" si="14"/>
        <v>4.2</v>
      </c>
      <c r="W69" s="35">
        <f t="shared" si="9"/>
        <v>10.080000000000002</v>
      </c>
      <c r="X69" s="38" t="str">
        <f t="shared" si="17"/>
        <v>M</v>
      </c>
      <c r="Y69" s="54" t="s">
        <v>267</v>
      </c>
      <c r="Z69" s="45" t="s">
        <v>119</v>
      </c>
      <c r="AA69" s="53">
        <v>10</v>
      </c>
      <c r="AB69" s="53">
        <v>0</v>
      </c>
      <c r="AC69" s="53">
        <f>AA69-AB69</f>
        <v>10</v>
      </c>
      <c r="AD69" s="56">
        <f>IF(W69-AC69&gt;0.1,W69-AC69,IF(W69-AC69&lt;=0.1,0.1))</f>
        <v>0.1</v>
      </c>
      <c r="AE69" s="38" t="str">
        <f t="shared" si="18"/>
        <v>R</v>
      </c>
      <c r="AF69" s="46" t="s">
        <v>119</v>
      </c>
      <c r="AG69" s="46" t="s">
        <v>119</v>
      </c>
      <c r="AH69" s="46" t="s">
        <v>119</v>
      </c>
      <c r="AI69" s="46" t="s">
        <v>119</v>
      </c>
      <c r="AJ69" s="46" t="s">
        <v>119</v>
      </c>
      <c r="AK69" s="46" t="s">
        <v>119</v>
      </c>
      <c r="AL69" s="46" t="s">
        <v>119</v>
      </c>
      <c r="AM69" s="46" t="s">
        <v>119</v>
      </c>
      <c r="AN69" s="46" t="s">
        <v>119</v>
      </c>
      <c r="AO69" s="46" t="s">
        <v>119</v>
      </c>
      <c r="AP69" s="46" t="s">
        <v>119</v>
      </c>
      <c r="AQ69" s="46" t="s">
        <v>119</v>
      </c>
      <c r="AR69" s="46" t="s">
        <v>119</v>
      </c>
      <c r="AS69" s="46"/>
      <c r="AT69" s="46"/>
      <c r="AU69" s="46"/>
    </row>
    <row r="70" spans="1:47" ht="241.2" customHeight="1" x14ac:dyDescent="0.3">
      <c r="A70" s="51">
        <v>67</v>
      </c>
      <c r="B70" s="47" t="s">
        <v>164</v>
      </c>
      <c r="C70" s="48" t="s">
        <v>165</v>
      </c>
      <c r="D70" s="31" t="s">
        <v>321</v>
      </c>
      <c r="E70" s="49" t="s">
        <v>130</v>
      </c>
      <c r="F70" s="48" t="s">
        <v>85</v>
      </c>
      <c r="G70" s="48" t="s">
        <v>37</v>
      </c>
      <c r="H70" s="48" t="s">
        <v>83</v>
      </c>
      <c r="I70" s="46" t="s">
        <v>90</v>
      </c>
      <c r="J70" s="50" t="s">
        <v>85</v>
      </c>
      <c r="K70" s="50" t="s">
        <v>85</v>
      </c>
      <c r="L70" s="57" t="s">
        <v>213</v>
      </c>
      <c r="M70" s="42" t="s">
        <v>379</v>
      </c>
      <c r="N70" s="55">
        <v>2</v>
      </c>
      <c r="O70" s="53">
        <v>5</v>
      </c>
      <c r="P70" s="53">
        <v>3</v>
      </c>
      <c r="Q70" s="34">
        <v>1</v>
      </c>
      <c r="R70" s="34">
        <v>3</v>
      </c>
      <c r="S70" s="34">
        <f t="shared" si="19"/>
        <v>2.5</v>
      </c>
      <c r="T70" s="34">
        <v>3</v>
      </c>
      <c r="U70" s="34">
        <v>5</v>
      </c>
      <c r="V70" s="34">
        <f t="shared" si="14"/>
        <v>4.2</v>
      </c>
      <c r="W70" s="35">
        <f t="shared" si="9"/>
        <v>10.5</v>
      </c>
      <c r="X70" s="38" t="str">
        <f t="shared" si="17"/>
        <v>M</v>
      </c>
      <c r="Y70" s="54" t="s">
        <v>268</v>
      </c>
      <c r="Z70" s="45" t="s">
        <v>119</v>
      </c>
      <c r="AA70" s="53">
        <v>10</v>
      </c>
      <c r="AB70" s="53">
        <v>0</v>
      </c>
      <c r="AC70" s="53">
        <f>AA70-AB70</f>
        <v>10</v>
      </c>
      <c r="AD70" s="56">
        <f>IF(W70-AC70&gt;0.1,W70-AC70,IF(W70-AC70&lt;=0.1,0.1))</f>
        <v>0.5</v>
      </c>
      <c r="AE70" s="38" t="str">
        <f t="shared" si="18"/>
        <v>R</v>
      </c>
      <c r="AF70" s="46" t="s">
        <v>119</v>
      </c>
      <c r="AG70" s="46" t="s">
        <v>119</v>
      </c>
      <c r="AH70" s="46" t="s">
        <v>119</v>
      </c>
      <c r="AI70" s="46" t="s">
        <v>119</v>
      </c>
      <c r="AJ70" s="46" t="s">
        <v>119</v>
      </c>
      <c r="AK70" s="46" t="s">
        <v>119</v>
      </c>
      <c r="AL70" s="46" t="s">
        <v>119</v>
      </c>
      <c r="AM70" s="46" t="s">
        <v>119</v>
      </c>
      <c r="AN70" s="46" t="s">
        <v>119</v>
      </c>
      <c r="AO70" s="46" t="s">
        <v>119</v>
      </c>
      <c r="AP70" s="46" t="s">
        <v>119</v>
      </c>
      <c r="AQ70" s="46" t="s">
        <v>119</v>
      </c>
      <c r="AR70" s="46" t="s">
        <v>119</v>
      </c>
      <c r="AS70" s="46"/>
      <c r="AT70" s="46"/>
      <c r="AU70" s="46"/>
    </row>
    <row r="71" spans="1:47" ht="160.19999999999999" customHeight="1" x14ac:dyDescent="0.3">
      <c r="A71" s="51">
        <v>68</v>
      </c>
      <c r="B71" s="35" t="s">
        <v>212</v>
      </c>
      <c r="C71" s="30" t="s">
        <v>211</v>
      </c>
      <c r="D71" s="31" t="s">
        <v>168</v>
      </c>
      <c r="E71" s="31" t="s">
        <v>169</v>
      </c>
      <c r="F71" s="30" t="s">
        <v>83</v>
      </c>
      <c r="G71" s="30" t="s">
        <v>83</v>
      </c>
      <c r="H71" s="30" t="s">
        <v>83</v>
      </c>
      <c r="I71" s="32" t="s">
        <v>90</v>
      </c>
      <c r="J71" s="33" t="s">
        <v>85</v>
      </c>
      <c r="K71" s="33" t="s">
        <v>85</v>
      </c>
      <c r="L71" s="57" t="s">
        <v>335</v>
      </c>
      <c r="M71" s="42" t="s">
        <v>380</v>
      </c>
      <c r="N71" s="40">
        <v>1</v>
      </c>
      <c r="O71" s="34">
        <v>3</v>
      </c>
      <c r="P71" s="34">
        <v>3</v>
      </c>
      <c r="Q71" s="34">
        <v>1</v>
      </c>
      <c r="R71" s="34">
        <v>1</v>
      </c>
      <c r="S71" s="34">
        <f t="shared" si="19"/>
        <v>1.5999999999999999</v>
      </c>
      <c r="T71" s="34">
        <v>3</v>
      </c>
      <c r="U71" s="34">
        <v>5</v>
      </c>
      <c r="V71" s="34">
        <f t="shared" si="14"/>
        <v>4.2</v>
      </c>
      <c r="W71" s="35">
        <f t="shared" si="9"/>
        <v>6.72</v>
      </c>
      <c r="X71" s="38" t="str">
        <f t="shared" si="17"/>
        <v>M</v>
      </c>
      <c r="Y71" s="42" t="s">
        <v>269</v>
      </c>
      <c r="Z71" s="36" t="s">
        <v>119</v>
      </c>
      <c r="AA71" s="34">
        <v>9</v>
      </c>
      <c r="AB71" s="34">
        <v>0</v>
      </c>
      <c r="AC71" s="34">
        <f>AA71-AB71</f>
        <v>9</v>
      </c>
      <c r="AD71" s="37">
        <f>IF(W71-AC71&gt;0.1,W71-AC71,IF(W71-AC71&lt;=0.1,0.1))</f>
        <v>0.1</v>
      </c>
      <c r="AE71" s="38" t="str">
        <f t="shared" si="18"/>
        <v>R</v>
      </c>
      <c r="AF71" s="63" t="s">
        <v>119</v>
      </c>
      <c r="AG71" s="63" t="s">
        <v>119</v>
      </c>
      <c r="AH71" s="63" t="s">
        <v>119</v>
      </c>
      <c r="AI71" s="63" t="s">
        <v>119</v>
      </c>
      <c r="AJ71" s="63" t="s">
        <v>119</v>
      </c>
      <c r="AK71" s="63" t="s">
        <v>119</v>
      </c>
      <c r="AL71" s="63" t="s">
        <v>119</v>
      </c>
      <c r="AM71" s="63" t="s">
        <v>119</v>
      </c>
      <c r="AN71" s="63" t="s">
        <v>119</v>
      </c>
      <c r="AO71" s="63" t="s">
        <v>119</v>
      </c>
      <c r="AP71" s="63" t="s">
        <v>119</v>
      </c>
      <c r="AQ71" s="63" t="s">
        <v>119</v>
      </c>
      <c r="AR71" s="39" t="s">
        <v>119</v>
      </c>
      <c r="AS71" s="39"/>
      <c r="AT71" s="39"/>
      <c r="AU71" s="39"/>
    </row>
    <row r="72" spans="1:47" ht="160.19999999999999" customHeight="1" x14ac:dyDescent="0.3">
      <c r="A72" s="51">
        <v>69</v>
      </c>
      <c r="B72" s="35" t="s">
        <v>212</v>
      </c>
      <c r="C72" s="30" t="s">
        <v>166</v>
      </c>
      <c r="D72" s="31" t="s">
        <v>168</v>
      </c>
      <c r="E72" s="31" t="s">
        <v>169</v>
      </c>
      <c r="F72" s="30" t="s">
        <v>83</v>
      </c>
      <c r="G72" s="30" t="s">
        <v>83</v>
      </c>
      <c r="H72" s="30" t="s">
        <v>83</v>
      </c>
      <c r="I72" s="32" t="s">
        <v>90</v>
      </c>
      <c r="J72" s="33" t="s">
        <v>85</v>
      </c>
      <c r="K72" s="33" t="s">
        <v>85</v>
      </c>
      <c r="L72" s="57" t="s">
        <v>213</v>
      </c>
      <c r="M72" s="42" t="s">
        <v>381</v>
      </c>
      <c r="N72" s="40">
        <v>1</v>
      </c>
      <c r="O72" s="34">
        <v>3</v>
      </c>
      <c r="P72" s="34">
        <v>3</v>
      </c>
      <c r="Q72" s="34">
        <v>1</v>
      </c>
      <c r="R72" s="34">
        <v>1</v>
      </c>
      <c r="S72" s="34">
        <f t="shared" si="19"/>
        <v>1.5999999999999999</v>
      </c>
      <c r="T72" s="34">
        <v>3</v>
      </c>
      <c r="U72" s="34">
        <v>5</v>
      </c>
      <c r="V72" s="34">
        <f t="shared" si="14"/>
        <v>4.2</v>
      </c>
      <c r="W72" s="35">
        <f t="shared" si="9"/>
        <v>6.72</v>
      </c>
      <c r="X72" s="38" t="str">
        <f t="shared" si="17"/>
        <v>M</v>
      </c>
      <c r="Y72" s="42" t="s">
        <v>270</v>
      </c>
      <c r="Z72" s="36" t="s">
        <v>119</v>
      </c>
      <c r="AA72" s="34">
        <v>9</v>
      </c>
      <c r="AB72" s="34">
        <v>0</v>
      </c>
      <c r="AC72" s="34">
        <f>AA72-AB72</f>
        <v>9</v>
      </c>
      <c r="AD72" s="37">
        <f>IF(W72-AC72&gt;0.1,W72-AC72,IF(W72-AC72&lt;=0.1,0.1))</f>
        <v>0.1</v>
      </c>
      <c r="AE72" s="38" t="str">
        <f t="shared" si="18"/>
        <v>R</v>
      </c>
      <c r="AF72" s="63" t="s">
        <v>119</v>
      </c>
      <c r="AG72" s="63" t="s">
        <v>119</v>
      </c>
      <c r="AH72" s="63" t="s">
        <v>119</v>
      </c>
      <c r="AI72" s="63" t="s">
        <v>119</v>
      </c>
      <c r="AJ72" s="63" t="s">
        <v>119</v>
      </c>
      <c r="AK72" s="63" t="s">
        <v>119</v>
      </c>
      <c r="AL72" s="63" t="s">
        <v>119</v>
      </c>
      <c r="AM72" s="63" t="s">
        <v>119</v>
      </c>
      <c r="AN72" s="63" t="s">
        <v>119</v>
      </c>
      <c r="AO72" s="63" t="s">
        <v>119</v>
      </c>
      <c r="AP72" s="63" t="s">
        <v>119</v>
      </c>
      <c r="AQ72" s="63" t="s">
        <v>119</v>
      </c>
      <c r="AR72" s="63" t="s">
        <v>119</v>
      </c>
      <c r="AS72" s="63"/>
      <c r="AT72" s="63"/>
      <c r="AU72" s="63"/>
    </row>
  </sheetData>
  <autoFilter ref="A3:AU72" xr:uid="{5B21306F-E37B-4E43-9E50-CDCCD6CDCD7D}"/>
  <mergeCells count="4">
    <mergeCell ref="N2:AG2"/>
    <mergeCell ref="AH2:AR2"/>
    <mergeCell ref="AS2:AU2"/>
    <mergeCell ref="A2:M2"/>
  </mergeCells>
  <conditionalFormatting sqref="AH3:AI3 AE3">
    <cfRule type="colorScale" priority="404">
      <colorScale>
        <cfvo type="min"/>
        <cfvo type="percentile" val="50"/>
        <cfvo type="max"/>
        <color rgb="FF63BE7B"/>
        <color rgb="FFFFEB84"/>
        <color rgb="FFF8696B"/>
      </colorScale>
    </cfRule>
  </conditionalFormatting>
  <conditionalFormatting sqref="AD1 AD3">
    <cfRule type="colorScale" priority="403">
      <colorScale>
        <cfvo type="min"/>
        <cfvo type="percentile" val="50"/>
        <cfvo type="max"/>
        <color rgb="FF63BE7B"/>
        <color rgb="FFFFEB84"/>
        <color rgb="FFF8696B"/>
      </colorScale>
    </cfRule>
  </conditionalFormatting>
  <conditionalFormatting sqref="AD3">
    <cfRule type="colorScale" priority="405">
      <colorScale>
        <cfvo type="min"/>
        <cfvo type="percentile" val="50"/>
        <cfvo type="max"/>
        <color rgb="FF63BE7B"/>
        <color rgb="FFFFEB84"/>
        <color rgb="FFF8696B"/>
      </colorScale>
    </cfRule>
  </conditionalFormatting>
  <conditionalFormatting sqref="AD1">
    <cfRule type="colorScale" priority="406">
      <colorScale>
        <cfvo type="min"/>
        <cfvo type="percentile" val="50"/>
        <cfvo type="max"/>
        <color rgb="FF63BE7B"/>
        <color rgb="FFFFEB84"/>
        <color rgb="FFF8696B"/>
      </colorScale>
    </cfRule>
  </conditionalFormatting>
  <conditionalFormatting sqref="AD1">
    <cfRule type="colorScale" priority="407">
      <colorScale>
        <cfvo type="min"/>
        <cfvo type="percentile" val="50"/>
        <cfvo type="max"/>
        <color rgb="FF63BE7B"/>
        <color rgb="FFFFEB84"/>
        <color rgb="FFF8696B"/>
      </colorScale>
    </cfRule>
  </conditionalFormatting>
  <conditionalFormatting sqref="AD1">
    <cfRule type="colorScale" priority="408">
      <colorScale>
        <cfvo type="min"/>
        <cfvo type="percentile" val="50"/>
        <cfvo type="max"/>
        <color rgb="FF63BE7B"/>
        <color rgb="FFFFEB84"/>
        <color rgb="FFF8696B"/>
      </colorScale>
    </cfRule>
  </conditionalFormatting>
  <conditionalFormatting sqref="AD1">
    <cfRule type="colorScale" priority="409">
      <colorScale>
        <cfvo type="min"/>
        <cfvo type="percentile" val="50"/>
        <cfvo type="max"/>
        <color rgb="FF63BE7B"/>
        <color rgb="FFFFEB84"/>
        <color rgb="FFF8696B"/>
      </colorScale>
    </cfRule>
  </conditionalFormatting>
  <conditionalFormatting sqref="AD4:AD5">
    <cfRule type="colorScale" priority="399">
      <colorScale>
        <cfvo type="min"/>
        <cfvo type="percentile" val="50"/>
        <cfvo type="max"/>
        <color rgb="FF63BE7B"/>
        <color rgb="FFFFEB84"/>
        <color rgb="FFF8696B"/>
      </colorScale>
    </cfRule>
  </conditionalFormatting>
  <conditionalFormatting sqref="AD4">
    <cfRule type="colorScale" priority="398">
      <colorScale>
        <cfvo type="min"/>
        <cfvo type="percentile" val="50"/>
        <cfvo type="max"/>
        <color rgb="FF63BE7B"/>
        <color rgb="FFFFEB84"/>
        <color rgb="FFF8696B"/>
      </colorScale>
    </cfRule>
  </conditionalFormatting>
  <conditionalFormatting sqref="AD4">
    <cfRule type="colorScale" priority="397">
      <colorScale>
        <cfvo type="min"/>
        <cfvo type="percentile" val="50"/>
        <cfvo type="max"/>
        <color rgb="FF63BE7B"/>
        <color rgb="FFFFEB84"/>
        <color rgb="FFF8696B"/>
      </colorScale>
    </cfRule>
  </conditionalFormatting>
  <conditionalFormatting sqref="AD4">
    <cfRule type="colorScale" priority="396">
      <colorScale>
        <cfvo type="min"/>
        <cfvo type="percentile" val="50"/>
        <cfvo type="max"/>
        <color rgb="FF63BE7B"/>
        <color rgb="FFFFEB84"/>
        <color rgb="FFF8696B"/>
      </colorScale>
    </cfRule>
  </conditionalFormatting>
  <conditionalFormatting sqref="AD4">
    <cfRule type="colorScale" priority="402">
      <colorScale>
        <cfvo type="min"/>
        <cfvo type="percentile" val="50"/>
        <cfvo type="max"/>
        <color rgb="FF63BE7B"/>
        <color rgb="FFFFEB84"/>
        <color rgb="FFF8696B"/>
      </colorScale>
    </cfRule>
  </conditionalFormatting>
  <conditionalFormatting sqref="AD4">
    <cfRule type="colorScale" priority="395">
      <colorScale>
        <cfvo type="min"/>
        <cfvo type="percentile" val="50"/>
        <cfvo type="max"/>
        <color rgb="FF63BE7B"/>
        <color rgb="FFFFEB84"/>
        <color rgb="FFF8696B"/>
      </colorScale>
    </cfRule>
  </conditionalFormatting>
  <conditionalFormatting sqref="AD4">
    <cfRule type="colorScale" priority="394">
      <colorScale>
        <cfvo type="min"/>
        <cfvo type="percentile" val="50"/>
        <cfvo type="max"/>
        <color rgb="FF63BE7B"/>
        <color rgb="FFFFEB84"/>
        <color rgb="FFF8696B"/>
      </colorScale>
    </cfRule>
  </conditionalFormatting>
  <conditionalFormatting sqref="AD7">
    <cfRule type="colorScale" priority="390">
      <colorScale>
        <cfvo type="min"/>
        <cfvo type="percentile" val="50"/>
        <cfvo type="max"/>
        <color rgb="FF63BE7B"/>
        <color rgb="FFFFEB84"/>
        <color rgb="FFF8696B"/>
      </colorScale>
    </cfRule>
  </conditionalFormatting>
  <conditionalFormatting sqref="AD7">
    <cfRule type="colorScale" priority="389">
      <colorScale>
        <cfvo type="min"/>
        <cfvo type="percentile" val="50"/>
        <cfvo type="max"/>
        <color rgb="FF63BE7B"/>
        <color rgb="FFFFEB84"/>
        <color rgb="FFF8696B"/>
      </colorScale>
    </cfRule>
  </conditionalFormatting>
  <conditionalFormatting sqref="AD7">
    <cfRule type="colorScale" priority="388">
      <colorScale>
        <cfvo type="min"/>
        <cfvo type="percentile" val="50"/>
        <cfvo type="max"/>
        <color rgb="FF63BE7B"/>
        <color rgb="FFFFEB84"/>
        <color rgb="FFF8696B"/>
      </colorScale>
    </cfRule>
  </conditionalFormatting>
  <conditionalFormatting sqref="AD7">
    <cfRule type="colorScale" priority="387">
      <colorScale>
        <cfvo type="min"/>
        <cfvo type="percentile" val="50"/>
        <cfvo type="max"/>
        <color rgb="FF63BE7B"/>
        <color rgb="FFFFEB84"/>
        <color rgb="FFF8696B"/>
      </colorScale>
    </cfRule>
  </conditionalFormatting>
  <conditionalFormatting sqref="AD7">
    <cfRule type="colorScale" priority="393">
      <colorScale>
        <cfvo type="min"/>
        <cfvo type="percentile" val="50"/>
        <cfvo type="max"/>
        <color rgb="FF63BE7B"/>
        <color rgb="FFFFEB84"/>
        <color rgb="FFF8696B"/>
      </colorScale>
    </cfRule>
  </conditionalFormatting>
  <conditionalFormatting sqref="AD6">
    <cfRule type="colorScale" priority="383">
      <colorScale>
        <cfvo type="min"/>
        <cfvo type="percentile" val="50"/>
        <cfvo type="max"/>
        <color rgb="FF63BE7B"/>
        <color rgb="FFFFEB84"/>
        <color rgb="FFF8696B"/>
      </colorScale>
    </cfRule>
  </conditionalFormatting>
  <conditionalFormatting sqref="AD6">
    <cfRule type="colorScale" priority="382">
      <colorScale>
        <cfvo type="min"/>
        <cfvo type="percentile" val="50"/>
        <cfvo type="max"/>
        <color rgb="FF63BE7B"/>
        <color rgb="FFFFEB84"/>
        <color rgb="FFF8696B"/>
      </colorScale>
    </cfRule>
  </conditionalFormatting>
  <conditionalFormatting sqref="AD6">
    <cfRule type="colorScale" priority="381">
      <colorScale>
        <cfvo type="min"/>
        <cfvo type="percentile" val="50"/>
        <cfvo type="max"/>
        <color rgb="FF63BE7B"/>
        <color rgb="FFFFEB84"/>
        <color rgb="FFF8696B"/>
      </colorScale>
    </cfRule>
  </conditionalFormatting>
  <conditionalFormatting sqref="AD6">
    <cfRule type="colorScale" priority="380">
      <colorScale>
        <cfvo type="min"/>
        <cfvo type="percentile" val="50"/>
        <cfvo type="max"/>
        <color rgb="FF63BE7B"/>
        <color rgb="FFFFEB84"/>
        <color rgb="FFF8696B"/>
      </colorScale>
    </cfRule>
  </conditionalFormatting>
  <conditionalFormatting sqref="AD6">
    <cfRule type="colorScale" priority="386">
      <colorScale>
        <cfvo type="min"/>
        <cfvo type="percentile" val="50"/>
        <cfvo type="max"/>
        <color rgb="FF63BE7B"/>
        <color rgb="FFFFEB84"/>
        <color rgb="FFF8696B"/>
      </colorScale>
    </cfRule>
  </conditionalFormatting>
  <conditionalFormatting sqref="AD6:AD7">
    <cfRule type="colorScale" priority="377">
      <colorScale>
        <cfvo type="min"/>
        <cfvo type="percentile" val="50"/>
        <cfvo type="max"/>
        <color rgb="FF63BE7B"/>
        <color rgb="FFFFEB84"/>
        <color rgb="FFF8696B"/>
      </colorScale>
    </cfRule>
  </conditionalFormatting>
  <conditionalFormatting sqref="AD6">
    <cfRule type="colorScale" priority="376">
      <colorScale>
        <cfvo type="min"/>
        <cfvo type="percentile" val="50"/>
        <cfvo type="max"/>
        <color rgb="FF63BE7B"/>
        <color rgb="FFFFEB84"/>
        <color rgb="FFF8696B"/>
      </colorScale>
    </cfRule>
  </conditionalFormatting>
  <conditionalFormatting sqref="AD8:AD9">
    <cfRule type="colorScale" priority="372">
      <colorScale>
        <cfvo type="min"/>
        <cfvo type="percentile" val="50"/>
        <cfvo type="max"/>
        <color rgb="FF63BE7B"/>
        <color rgb="FFFFEB84"/>
        <color rgb="FFF8696B"/>
      </colorScale>
    </cfRule>
  </conditionalFormatting>
  <conditionalFormatting sqref="AD8:AD9">
    <cfRule type="colorScale" priority="371">
      <colorScale>
        <cfvo type="min"/>
        <cfvo type="percentile" val="50"/>
        <cfvo type="max"/>
        <color rgb="FF63BE7B"/>
        <color rgb="FFFFEB84"/>
        <color rgb="FFF8696B"/>
      </colorScale>
    </cfRule>
  </conditionalFormatting>
  <conditionalFormatting sqref="AD8:AD9">
    <cfRule type="colorScale" priority="370">
      <colorScale>
        <cfvo type="min"/>
        <cfvo type="percentile" val="50"/>
        <cfvo type="max"/>
        <color rgb="FF63BE7B"/>
        <color rgb="FFFFEB84"/>
        <color rgb="FFF8696B"/>
      </colorScale>
    </cfRule>
  </conditionalFormatting>
  <conditionalFormatting sqref="AD8:AD9">
    <cfRule type="colorScale" priority="369">
      <colorScale>
        <cfvo type="min"/>
        <cfvo type="percentile" val="50"/>
        <cfvo type="max"/>
        <color rgb="FF63BE7B"/>
        <color rgb="FFFFEB84"/>
        <color rgb="FFF8696B"/>
      </colorScale>
    </cfRule>
  </conditionalFormatting>
  <conditionalFormatting sqref="AD8:AD9">
    <cfRule type="colorScale" priority="375">
      <colorScale>
        <cfvo type="min"/>
        <cfvo type="percentile" val="50"/>
        <cfvo type="max"/>
        <color rgb="FF63BE7B"/>
        <color rgb="FFFFEB84"/>
        <color rgb="FFF8696B"/>
      </colorScale>
    </cfRule>
  </conditionalFormatting>
  <conditionalFormatting sqref="AD8:AD9">
    <cfRule type="colorScale" priority="368">
      <colorScale>
        <cfvo type="min"/>
        <cfvo type="percentile" val="50"/>
        <cfvo type="max"/>
        <color rgb="FF63BE7B"/>
        <color rgb="FFFFEB84"/>
        <color rgb="FFF8696B"/>
      </colorScale>
    </cfRule>
  </conditionalFormatting>
  <conditionalFormatting sqref="AD8:AD9">
    <cfRule type="colorScale" priority="367">
      <colorScale>
        <cfvo type="min"/>
        <cfvo type="percentile" val="50"/>
        <cfvo type="max"/>
        <color rgb="FF63BE7B"/>
        <color rgb="FFFFEB84"/>
        <color rgb="FFF8696B"/>
      </colorScale>
    </cfRule>
  </conditionalFormatting>
  <conditionalFormatting sqref="AD10:AD11">
    <cfRule type="colorScale" priority="363">
      <colorScale>
        <cfvo type="min"/>
        <cfvo type="percentile" val="50"/>
        <cfvo type="max"/>
        <color rgb="FF63BE7B"/>
        <color rgb="FFFFEB84"/>
        <color rgb="FFF8696B"/>
      </colorScale>
    </cfRule>
  </conditionalFormatting>
  <conditionalFormatting sqref="AD10:AD11">
    <cfRule type="colorScale" priority="362">
      <colorScale>
        <cfvo type="min"/>
        <cfvo type="percentile" val="50"/>
        <cfvo type="max"/>
        <color rgb="FF63BE7B"/>
        <color rgb="FFFFEB84"/>
        <color rgb="FFF8696B"/>
      </colorScale>
    </cfRule>
  </conditionalFormatting>
  <conditionalFormatting sqref="AD10:AD11">
    <cfRule type="colorScale" priority="361">
      <colorScale>
        <cfvo type="min"/>
        <cfvo type="percentile" val="50"/>
        <cfvo type="max"/>
        <color rgb="FF63BE7B"/>
        <color rgb="FFFFEB84"/>
        <color rgb="FFF8696B"/>
      </colorScale>
    </cfRule>
  </conditionalFormatting>
  <conditionalFormatting sqref="AD10:AD11">
    <cfRule type="colorScale" priority="360">
      <colorScale>
        <cfvo type="min"/>
        <cfvo type="percentile" val="50"/>
        <cfvo type="max"/>
        <color rgb="FF63BE7B"/>
        <color rgb="FFFFEB84"/>
        <color rgb="FFF8696B"/>
      </colorScale>
    </cfRule>
  </conditionalFormatting>
  <conditionalFormatting sqref="AD10:AD11">
    <cfRule type="colorScale" priority="366">
      <colorScale>
        <cfvo type="min"/>
        <cfvo type="percentile" val="50"/>
        <cfvo type="max"/>
        <color rgb="FF63BE7B"/>
        <color rgb="FFFFEB84"/>
        <color rgb="FFF8696B"/>
      </colorScale>
    </cfRule>
  </conditionalFormatting>
  <conditionalFormatting sqref="AD10:AD11">
    <cfRule type="colorScale" priority="357">
      <colorScale>
        <cfvo type="min"/>
        <cfvo type="percentile" val="50"/>
        <cfvo type="max"/>
        <color rgb="FF63BE7B"/>
        <color rgb="FFFFEB84"/>
        <color rgb="FFF8696B"/>
      </colorScale>
    </cfRule>
  </conditionalFormatting>
  <conditionalFormatting sqref="AD10:AD11">
    <cfRule type="colorScale" priority="356">
      <colorScale>
        <cfvo type="min"/>
        <cfvo type="percentile" val="50"/>
        <cfvo type="max"/>
        <color rgb="FF63BE7B"/>
        <color rgb="FFFFEB84"/>
        <color rgb="FFF8696B"/>
      </colorScale>
    </cfRule>
  </conditionalFormatting>
  <conditionalFormatting sqref="AD12:AD13">
    <cfRule type="colorScale" priority="352">
      <colorScale>
        <cfvo type="min"/>
        <cfvo type="percentile" val="50"/>
        <cfvo type="max"/>
        <color rgb="FF63BE7B"/>
        <color rgb="FFFFEB84"/>
        <color rgb="FFF8696B"/>
      </colorScale>
    </cfRule>
  </conditionalFormatting>
  <conditionalFormatting sqref="AD12">
    <cfRule type="colorScale" priority="351">
      <colorScale>
        <cfvo type="min"/>
        <cfvo type="percentile" val="50"/>
        <cfvo type="max"/>
        <color rgb="FF63BE7B"/>
        <color rgb="FFFFEB84"/>
        <color rgb="FFF8696B"/>
      </colorScale>
    </cfRule>
  </conditionalFormatting>
  <conditionalFormatting sqref="AD12">
    <cfRule type="colorScale" priority="350">
      <colorScale>
        <cfvo type="min"/>
        <cfvo type="percentile" val="50"/>
        <cfvo type="max"/>
        <color rgb="FF63BE7B"/>
        <color rgb="FFFFEB84"/>
        <color rgb="FFF8696B"/>
      </colorScale>
    </cfRule>
  </conditionalFormatting>
  <conditionalFormatting sqref="AD12">
    <cfRule type="colorScale" priority="349">
      <colorScale>
        <cfvo type="min"/>
        <cfvo type="percentile" val="50"/>
        <cfvo type="max"/>
        <color rgb="FF63BE7B"/>
        <color rgb="FFFFEB84"/>
        <color rgb="FFF8696B"/>
      </colorScale>
    </cfRule>
  </conditionalFormatting>
  <conditionalFormatting sqref="AD12">
    <cfRule type="colorScale" priority="355">
      <colorScale>
        <cfvo type="min"/>
        <cfvo type="percentile" val="50"/>
        <cfvo type="max"/>
        <color rgb="FF63BE7B"/>
        <color rgb="FFFFEB84"/>
        <color rgb="FFF8696B"/>
      </colorScale>
    </cfRule>
  </conditionalFormatting>
  <conditionalFormatting sqref="AD12">
    <cfRule type="colorScale" priority="346">
      <colorScale>
        <cfvo type="min"/>
        <cfvo type="percentile" val="50"/>
        <cfvo type="max"/>
        <color rgb="FF63BE7B"/>
        <color rgb="FFFFEB84"/>
        <color rgb="FFF8696B"/>
      </colorScale>
    </cfRule>
  </conditionalFormatting>
  <conditionalFormatting sqref="AD12">
    <cfRule type="colorScale" priority="345">
      <colorScale>
        <cfvo type="min"/>
        <cfvo type="percentile" val="50"/>
        <cfvo type="max"/>
        <color rgb="FF63BE7B"/>
        <color rgb="FFFFEB84"/>
        <color rgb="FFF8696B"/>
      </colorScale>
    </cfRule>
  </conditionalFormatting>
  <conditionalFormatting sqref="AD14:AD15">
    <cfRule type="colorScale" priority="341">
      <colorScale>
        <cfvo type="min"/>
        <cfvo type="percentile" val="50"/>
        <cfvo type="max"/>
        <color rgb="FF63BE7B"/>
        <color rgb="FFFFEB84"/>
        <color rgb="FFF8696B"/>
      </colorScale>
    </cfRule>
  </conditionalFormatting>
  <conditionalFormatting sqref="AD14">
    <cfRule type="colorScale" priority="340">
      <colorScale>
        <cfvo type="min"/>
        <cfvo type="percentile" val="50"/>
        <cfvo type="max"/>
        <color rgb="FF63BE7B"/>
        <color rgb="FFFFEB84"/>
        <color rgb="FFF8696B"/>
      </colorScale>
    </cfRule>
  </conditionalFormatting>
  <conditionalFormatting sqref="AD14">
    <cfRule type="colorScale" priority="339">
      <colorScale>
        <cfvo type="min"/>
        <cfvo type="percentile" val="50"/>
        <cfvo type="max"/>
        <color rgb="FF63BE7B"/>
        <color rgb="FFFFEB84"/>
        <color rgb="FFF8696B"/>
      </colorScale>
    </cfRule>
  </conditionalFormatting>
  <conditionalFormatting sqref="AD14">
    <cfRule type="colorScale" priority="338">
      <colorScale>
        <cfvo type="min"/>
        <cfvo type="percentile" val="50"/>
        <cfvo type="max"/>
        <color rgb="FF63BE7B"/>
        <color rgb="FFFFEB84"/>
        <color rgb="FFF8696B"/>
      </colorScale>
    </cfRule>
  </conditionalFormatting>
  <conditionalFormatting sqref="AD14">
    <cfRule type="colorScale" priority="344">
      <colorScale>
        <cfvo type="min"/>
        <cfvo type="percentile" val="50"/>
        <cfvo type="max"/>
        <color rgb="FF63BE7B"/>
        <color rgb="FFFFEB84"/>
        <color rgb="FFF8696B"/>
      </colorScale>
    </cfRule>
  </conditionalFormatting>
  <conditionalFormatting sqref="AD14">
    <cfRule type="colorScale" priority="337">
      <colorScale>
        <cfvo type="min"/>
        <cfvo type="percentile" val="50"/>
        <cfvo type="max"/>
        <color rgb="FF63BE7B"/>
        <color rgb="FFFFEB84"/>
        <color rgb="FFF8696B"/>
      </colorScale>
    </cfRule>
  </conditionalFormatting>
  <conditionalFormatting sqref="AD14">
    <cfRule type="colorScale" priority="336">
      <colorScale>
        <cfvo type="min"/>
        <cfvo type="percentile" val="50"/>
        <cfvo type="max"/>
        <color rgb="FF63BE7B"/>
        <color rgb="FFFFEB84"/>
        <color rgb="FFF8696B"/>
      </colorScale>
    </cfRule>
  </conditionalFormatting>
  <conditionalFormatting sqref="AD16:AD17">
    <cfRule type="colorScale" priority="332">
      <colorScale>
        <cfvo type="min"/>
        <cfvo type="percentile" val="50"/>
        <cfvo type="max"/>
        <color rgb="FF63BE7B"/>
        <color rgb="FFFFEB84"/>
        <color rgb="FFF8696B"/>
      </colorScale>
    </cfRule>
  </conditionalFormatting>
  <conditionalFormatting sqref="AD16">
    <cfRule type="colorScale" priority="331">
      <colorScale>
        <cfvo type="min"/>
        <cfvo type="percentile" val="50"/>
        <cfvo type="max"/>
        <color rgb="FF63BE7B"/>
        <color rgb="FFFFEB84"/>
        <color rgb="FFF8696B"/>
      </colorScale>
    </cfRule>
  </conditionalFormatting>
  <conditionalFormatting sqref="AD16">
    <cfRule type="colorScale" priority="330">
      <colorScale>
        <cfvo type="min"/>
        <cfvo type="percentile" val="50"/>
        <cfvo type="max"/>
        <color rgb="FF63BE7B"/>
        <color rgb="FFFFEB84"/>
        <color rgb="FFF8696B"/>
      </colorScale>
    </cfRule>
  </conditionalFormatting>
  <conditionalFormatting sqref="AD16">
    <cfRule type="colorScale" priority="329">
      <colorScale>
        <cfvo type="min"/>
        <cfvo type="percentile" val="50"/>
        <cfvo type="max"/>
        <color rgb="FF63BE7B"/>
        <color rgb="FFFFEB84"/>
        <color rgb="FFF8696B"/>
      </colorScale>
    </cfRule>
  </conditionalFormatting>
  <conditionalFormatting sqref="AD16">
    <cfRule type="colorScale" priority="335">
      <colorScale>
        <cfvo type="min"/>
        <cfvo type="percentile" val="50"/>
        <cfvo type="max"/>
        <color rgb="FF63BE7B"/>
        <color rgb="FFFFEB84"/>
        <color rgb="FFF8696B"/>
      </colorScale>
    </cfRule>
  </conditionalFormatting>
  <conditionalFormatting sqref="AD16">
    <cfRule type="colorScale" priority="326">
      <colorScale>
        <cfvo type="min"/>
        <cfvo type="percentile" val="50"/>
        <cfvo type="max"/>
        <color rgb="FF63BE7B"/>
        <color rgb="FFFFEB84"/>
        <color rgb="FFF8696B"/>
      </colorScale>
    </cfRule>
  </conditionalFormatting>
  <conditionalFormatting sqref="AD16">
    <cfRule type="colorScale" priority="325">
      <colorScale>
        <cfvo type="min"/>
        <cfvo type="percentile" val="50"/>
        <cfvo type="max"/>
        <color rgb="FF63BE7B"/>
        <color rgb="FFFFEB84"/>
        <color rgb="FFF8696B"/>
      </colorScale>
    </cfRule>
  </conditionalFormatting>
  <conditionalFormatting sqref="AD4:AD17">
    <cfRule type="colorScale" priority="324">
      <colorScale>
        <cfvo type="min"/>
        <cfvo type="percentile" val="50"/>
        <cfvo type="max"/>
        <color rgb="FF63BE7B"/>
        <color rgb="FFFFEB84"/>
        <color rgb="FFF8696B"/>
      </colorScale>
    </cfRule>
  </conditionalFormatting>
  <conditionalFormatting sqref="AD18:AD20">
    <cfRule type="colorScale" priority="320">
      <colorScale>
        <cfvo type="min"/>
        <cfvo type="percentile" val="50"/>
        <cfvo type="max"/>
        <color rgb="FF63BE7B"/>
        <color rgb="FFFFEB84"/>
        <color rgb="FFF8696B"/>
      </colorScale>
    </cfRule>
  </conditionalFormatting>
  <conditionalFormatting sqref="AD18:AD20">
    <cfRule type="colorScale" priority="319">
      <colorScale>
        <cfvo type="min"/>
        <cfvo type="percentile" val="50"/>
        <cfvo type="max"/>
        <color rgb="FF63BE7B"/>
        <color rgb="FFFFEB84"/>
        <color rgb="FFF8696B"/>
      </colorScale>
    </cfRule>
  </conditionalFormatting>
  <conditionalFormatting sqref="AD18:AD20">
    <cfRule type="colorScale" priority="318">
      <colorScale>
        <cfvo type="min"/>
        <cfvo type="percentile" val="50"/>
        <cfvo type="max"/>
        <color rgb="FF63BE7B"/>
        <color rgb="FFFFEB84"/>
        <color rgb="FFF8696B"/>
      </colorScale>
    </cfRule>
  </conditionalFormatting>
  <conditionalFormatting sqref="AD18:AD20">
    <cfRule type="colorScale" priority="317">
      <colorScale>
        <cfvo type="min"/>
        <cfvo type="percentile" val="50"/>
        <cfvo type="max"/>
        <color rgb="FF63BE7B"/>
        <color rgb="FFFFEB84"/>
        <color rgb="FFF8696B"/>
      </colorScale>
    </cfRule>
  </conditionalFormatting>
  <conditionalFormatting sqref="AD18:AD20">
    <cfRule type="colorScale" priority="323">
      <colorScale>
        <cfvo type="min"/>
        <cfvo type="percentile" val="50"/>
        <cfvo type="max"/>
        <color rgb="FF63BE7B"/>
        <color rgb="FFFFEB84"/>
        <color rgb="FFF8696B"/>
      </colorScale>
    </cfRule>
  </conditionalFormatting>
  <conditionalFormatting sqref="AD18:AD20">
    <cfRule type="colorScale" priority="316">
      <colorScale>
        <cfvo type="min"/>
        <cfvo type="percentile" val="50"/>
        <cfvo type="max"/>
        <color rgb="FF63BE7B"/>
        <color rgb="FFFFEB84"/>
        <color rgb="FFF8696B"/>
      </colorScale>
    </cfRule>
  </conditionalFormatting>
  <conditionalFormatting sqref="AD18:AD20">
    <cfRule type="colorScale" priority="315">
      <colorScale>
        <cfvo type="min"/>
        <cfvo type="percentile" val="50"/>
        <cfvo type="max"/>
        <color rgb="FF63BE7B"/>
        <color rgb="FFFFEB84"/>
        <color rgb="FFF8696B"/>
      </colorScale>
    </cfRule>
  </conditionalFormatting>
  <conditionalFormatting sqref="AD18:AD20">
    <cfRule type="colorScale" priority="314">
      <colorScale>
        <cfvo type="min"/>
        <cfvo type="percentile" val="50"/>
        <cfvo type="max"/>
        <color rgb="FF63BE7B"/>
        <color rgb="FFFFEB84"/>
        <color rgb="FFF8696B"/>
      </colorScale>
    </cfRule>
  </conditionalFormatting>
  <conditionalFormatting sqref="AD22">
    <cfRule type="colorScale" priority="302">
      <colorScale>
        <cfvo type="min"/>
        <cfvo type="percentile" val="50"/>
        <cfvo type="max"/>
        <color rgb="FF63BE7B"/>
        <color rgb="FFFFEB84"/>
        <color rgb="FFF8696B"/>
      </colorScale>
    </cfRule>
  </conditionalFormatting>
  <conditionalFormatting sqref="AD22">
    <cfRule type="colorScale" priority="301">
      <colorScale>
        <cfvo type="min"/>
        <cfvo type="percentile" val="50"/>
        <cfvo type="max"/>
        <color rgb="FF63BE7B"/>
        <color rgb="FFFFEB84"/>
        <color rgb="FFF8696B"/>
      </colorScale>
    </cfRule>
  </conditionalFormatting>
  <conditionalFormatting sqref="AD22">
    <cfRule type="colorScale" priority="300">
      <colorScale>
        <cfvo type="min"/>
        <cfvo type="percentile" val="50"/>
        <cfvo type="max"/>
        <color rgb="FF63BE7B"/>
        <color rgb="FFFFEB84"/>
        <color rgb="FFF8696B"/>
      </colorScale>
    </cfRule>
  </conditionalFormatting>
  <conditionalFormatting sqref="AD22">
    <cfRule type="colorScale" priority="305">
      <colorScale>
        <cfvo type="min"/>
        <cfvo type="percentile" val="50"/>
        <cfvo type="max"/>
        <color rgb="FF63BE7B"/>
        <color rgb="FFFFEB84"/>
        <color rgb="FFF8696B"/>
      </colorScale>
    </cfRule>
  </conditionalFormatting>
  <conditionalFormatting sqref="AD22">
    <cfRule type="colorScale" priority="299">
      <colorScale>
        <cfvo type="min"/>
        <cfvo type="percentile" val="50"/>
        <cfvo type="max"/>
        <color rgb="FF63BE7B"/>
        <color rgb="FFFFEB84"/>
        <color rgb="FFF8696B"/>
      </colorScale>
    </cfRule>
  </conditionalFormatting>
  <conditionalFormatting sqref="AD21:AD22">
    <cfRule type="colorScale" priority="294">
      <colorScale>
        <cfvo type="min"/>
        <cfvo type="percentile" val="50"/>
        <cfvo type="max"/>
        <color rgb="FF63BE7B"/>
        <color rgb="FFFFEB84"/>
        <color rgb="FFF8696B"/>
      </colorScale>
    </cfRule>
  </conditionalFormatting>
  <conditionalFormatting sqref="AD21">
    <cfRule type="colorScale" priority="308">
      <colorScale>
        <cfvo type="min"/>
        <cfvo type="percentile" val="50"/>
        <cfvo type="max"/>
        <color rgb="FF63BE7B"/>
        <color rgb="FFFFEB84"/>
        <color rgb="FFF8696B"/>
      </colorScale>
    </cfRule>
  </conditionalFormatting>
  <conditionalFormatting sqref="AD21">
    <cfRule type="colorScale" priority="309">
      <colorScale>
        <cfvo type="min"/>
        <cfvo type="percentile" val="50"/>
        <cfvo type="max"/>
        <color rgb="FF63BE7B"/>
        <color rgb="FFFFEB84"/>
        <color rgb="FFF8696B"/>
      </colorScale>
    </cfRule>
  </conditionalFormatting>
  <conditionalFormatting sqref="AD21">
    <cfRule type="colorScale" priority="310">
      <colorScale>
        <cfvo type="min"/>
        <cfvo type="percentile" val="50"/>
        <cfvo type="max"/>
        <color rgb="FF63BE7B"/>
        <color rgb="FFFFEB84"/>
        <color rgb="FFF8696B"/>
      </colorScale>
    </cfRule>
  </conditionalFormatting>
  <conditionalFormatting sqref="AD21">
    <cfRule type="colorScale" priority="311">
      <colorScale>
        <cfvo type="min"/>
        <cfvo type="percentile" val="50"/>
        <cfvo type="max"/>
        <color rgb="FF63BE7B"/>
        <color rgb="FFFFEB84"/>
        <color rgb="FFF8696B"/>
      </colorScale>
    </cfRule>
  </conditionalFormatting>
  <conditionalFormatting sqref="AD21">
    <cfRule type="colorScale" priority="312">
      <colorScale>
        <cfvo type="min"/>
        <cfvo type="percentile" val="50"/>
        <cfvo type="max"/>
        <color rgb="FF63BE7B"/>
        <color rgb="FFFFEB84"/>
        <color rgb="FFF8696B"/>
      </colorScale>
    </cfRule>
  </conditionalFormatting>
  <conditionalFormatting sqref="AD21">
    <cfRule type="colorScale" priority="313">
      <colorScale>
        <cfvo type="min"/>
        <cfvo type="percentile" val="50"/>
        <cfvo type="max"/>
        <color rgb="FF63BE7B"/>
        <color rgb="FFFFEB84"/>
        <color rgb="FFF8696B"/>
      </colorScale>
    </cfRule>
  </conditionalFormatting>
  <conditionalFormatting sqref="AD23:AD24">
    <cfRule type="colorScale" priority="288">
      <colorScale>
        <cfvo type="min"/>
        <cfvo type="percentile" val="50"/>
        <cfvo type="max"/>
        <color rgb="FF63BE7B"/>
        <color rgb="FFFFEB84"/>
        <color rgb="FFF8696B"/>
      </colorScale>
    </cfRule>
  </conditionalFormatting>
  <conditionalFormatting sqref="AD23:AD24">
    <cfRule type="colorScale" priority="287">
      <colorScale>
        <cfvo type="min"/>
        <cfvo type="percentile" val="50"/>
        <cfvo type="max"/>
        <color rgb="FF63BE7B"/>
        <color rgb="FFFFEB84"/>
        <color rgb="FFF8696B"/>
      </colorScale>
    </cfRule>
  </conditionalFormatting>
  <conditionalFormatting sqref="AD23:AD24">
    <cfRule type="colorScale" priority="286">
      <colorScale>
        <cfvo type="min"/>
        <cfvo type="percentile" val="50"/>
        <cfvo type="max"/>
        <color rgb="FF63BE7B"/>
        <color rgb="FFFFEB84"/>
        <color rgb="FFF8696B"/>
      </colorScale>
    </cfRule>
  </conditionalFormatting>
  <conditionalFormatting sqref="AD23:AD24">
    <cfRule type="colorScale" priority="291">
      <colorScale>
        <cfvo type="min"/>
        <cfvo type="percentile" val="50"/>
        <cfvo type="max"/>
        <color rgb="FF63BE7B"/>
        <color rgb="FFFFEB84"/>
        <color rgb="FFF8696B"/>
      </colorScale>
    </cfRule>
  </conditionalFormatting>
  <conditionalFormatting sqref="AD23:AD24">
    <cfRule type="colorScale" priority="285">
      <colorScale>
        <cfvo type="min"/>
        <cfvo type="percentile" val="50"/>
        <cfvo type="max"/>
        <color rgb="FF63BE7B"/>
        <color rgb="FFFFEB84"/>
        <color rgb="FFF8696B"/>
      </colorScale>
    </cfRule>
  </conditionalFormatting>
  <conditionalFormatting sqref="AD23:AD24">
    <cfRule type="colorScale" priority="280">
      <colorScale>
        <cfvo type="min"/>
        <cfvo type="percentile" val="50"/>
        <cfvo type="max"/>
        <color rgb="FF63BE7B"/>
        <color rgb="FFFFEB84"/>
        <color rgb="FFF8696B"/>
      </colorScale>
    </cfRule>
  </conditionalFormatting>
  <conditionalFormatting sqref="AD23:AD24">
    <cfRule type="colorScale" priority="292">
      <colorScale>
        <cfvo type="min"/>
        <cfvo type="percentile" val="50"/>
        <cfvo type="max"/>
        <color rgb="FF63BE7B"/>
        <color rgb="FFFFEB84"/>
        <color rgb="FFF8696B"/>
      </colorScale>
    </cfRule>
  </conditionalFormatting>
  <conditionalFormatting sqref="AD23:AD24">
    <cfRule type="colorScale" priority="293">
      <colorScale>
        <cfvo type="min"/>
        <cfvo type="percentile" val="50"/>
        <cfvo type="max"/>
        <color rgb="FF63BE7B"/>
        <color rgb="FFFFEB84"/>
        <color rgb="FFF8696B"/>
      </colorScale>
    </cfRule>
  </conditionalFormatting>
  <conditionalFormatting sqref="AD25">
    <cfRule type="colorScale" priority="274">
      <colorScale>
        <cfvo type="min"/>
        <cfvo type="percentile" val="50"/>
        <cfvo type="max"/>
        <color rgb="FF63BE7B"/>
        <color rgb="FFFFEB84"/>
        <color rgb="FFF8696B"/>
      </colorScale>
    </cfRule>
  </conditionalFormatting>
  <conditionalFormatting sqref="AD25">
    <cfRule type="colorScale" priority="273">
      <colorScale>
        <cfvo type="min"/>
        <cfvo type="percentile" val="50"/>
        <cfvo type="max"/>
        <color rgb="FF63BE7B"/>
        <color rgb="FFFFEB84"/>
        <color rgb="FFF8696B"/>
      </colorScale>
    </cfRule>
  </conditionalFormatting>
  <conditionalFormatting sqref="AD25">
    <cfRule type="colorScale" priority="272">
      <colorScale>
        <cfvo type="min"/>
        <cfvo type="percentile" val="50"/>
        <cfvo type="max"/>
        <color rgb="FF63BE7B"/>
        <color rgb="FFFFEB84"/>
        <color rgb="FFF8696B"/>
      </colorScale>
    </cfRule>
  </conditionalFormatting>
  <conditionalFormatting sqref="AD25">
    <cfRule type="colorScale" priority="277">
      <colorScale>
        <cfvo type="min"/>
        <cfvo type="percentile" val="50"/>
        <cfvo type="max"/>
        <color rgb="FF63BE7B"/>
        <color rgb="FFFFEB84"/>
        <color rgb="FFF8696B"/>
      </colorScale>
    </cfRule>
  </conditionalFormatting>
  <conditionalFormatting sqref="AD25">
    <cfRule type="colorScale" priority="271">
      <colorScale>
        <cfvo type="min"/>
        <cfvo type="percentile" val="50"/>
        <cfvo type="max"/>
        <color rgb="FF63BE7B"/>
        <color rgb="FFFFEB84"/>
        <color rgb="FFF8696B"/>
      </colorScale>
    </cfRule>
  </conditionalFormatting>
  <conditionalFormatting sqref="AD25">
    <cfRule type="colorScale" priority="268">
      <colorScale>
        <cfvo type="min"/>
        <cfvo type="percentile" val="50"/>
        <cfvo type="max"/>
        <color rgb="FF63BE7B"/>
        <color rgb="FFFFEB84"/>
        <color rgb="FFF8696B"/>
      </colorScale>
    </cfRule>
  </conditionalFormatting>
  <conditionalFormatting sqref="AD25">
    <cfRule type="colorScale" priority="278">
      <colorScale>
        <cfvo type="min"/>
        <cfvo type="percentile" val="50"/>
        <cfvo type="max"/>
        <color rgb="FF63BE7B"/>
        <color rgb="FFFFEB84"/>
        <color rgb="FFF8696B"/>
      </colorScale>
    </cfRule>
  </conditionalFormatting>
  <conditionalFormatting sqref="AD25">
    <cfRule type="colorScale" priority="279">
      <colorScale>
        <cfvo type="min"/>
        <cfvo type="percentile" val="50"/>
        <cfvo type="max"/>
        <color rgb="FF63BE7B"/>
        <color rgb="FFFFEB84"/>
        <color rgb="FFF8696B"/>
      </colorScale>
    </cfRule>
  </conditionalFormatting>
  <conditionalFormatting sqref="AD26:AD27">
    <cfRule type="colorScale" priority="259">
      <colorScale>
        <cfvo type="min"/>
        <cfvo type="percentile" val="50"/>
        <cfvo type="max"/>
        <color rgb="FF63BE7B"/>
        <color rgb="FFFFEB84"/>
        <color rgb="FFF8696B"/>
      </colorScale>
    </cfRule>
  </conditionalFormatting>
  <conditionalFormatting sqref="AD26">
    <cfRule type="colorScale" priority="262">
      <colorScale>
        <cfvo type="min"/>
        <cfvo type="percentile" val="50"/>
        <cfvo type="max"/>
        <color rgb="FF63BE7B"/>
        <color rgb="FFFFEB84"/>
        <color rgb="FFF8696B"/>
      </colorScale>
    </cfRule>
  </conditionalFormatting>
  <conditionalFormatting sqref="AD26">
    <cfRule type="colorScale" priority="263">
      <colorScale>
        <cfvo type="min"/>
        <cfvo type="percentile" val="50"/>
        <cfvo type="max"/>
        <color rgb="FF63BE7B"/>
        <color rgb="FFFFEB84"/>
        <color rgb="FFF8696B"/>
      </colorScale>
    </cfRule>
  </conditionalFormatting>
  <conditionalFormatting sqref="AD26">
    <cfRule type="colorScale" priority="264">
      <colorScale>
        <cfvo type="min"/>
        <cfvo type="percentile" val="50"/>
        <cfvo type="max"/>
        <color rgb="FF63BE7B"/>
        <color rgb="FFFFEB84"/>
        <color rgb="FFF8696B"/>
      </colorScale>
    </cfRule>
  </conditionalFormatting>
  <conditionalFormatting sqref="AD26">
    <cfRule type="colorScale" priority="265">
      <colorScale>
        <cfvo type="min"/>
        <cfvo type="percentile" val="50"/>
        <cfvo type="max"/>
        <color rgb="FF63BE7B"/>
        <color rgb="FFFFEB84"/>
        <color rgb="FFF8696B"/>
      </colorScale>
    </cfRule>
  </conditionalFormatting>
  <conditionalFormatting sqref="AD26">
    <cfRule type="colorScale" priority="266">
      <colorScale>
        <cfvo type="min"/>
        <cfvo type="percentile" val="50"/>
        <cfvo type="max"/>
        <color rgb="FF63BE7B"/>
        <color rgb="FFFFEB84"/>
        <color rgb="FFF8696B"/>
      </colorScale>
    </cfRule>
  </conditionalFormatting>
  <conditionalFormatting sqref="AD26">
    <cfRule type="colorScale" priority="267">
      <colorScale>
        <cfvo type="min"/>
        <cfvo type="percentile" val="50"/>
        <cfvo type="max"/>
        <color rgb="FF63BE7B"/>
        <color rgb="FFFFEB84"/>
        <color rgb="FFF8696B"/>
      </colorScale>
    </cfRule>
  </conditionalFormatting>
  <conditionalFormatting sqref="AD28:AD29">
    <cfRule type="colorScale" priority="248">
      <colorScale>
        <cfvo type="min"/>
        <cfvo type="percentile" val="50"/>
        <cfvo type="max"/>
        <color rgb="FF63BE7B"/>
        <color rgb="FFFFEB84"/>
        <color rgb="FFF8696B"/>
      </colorScale>
    </cfRule>
  </conditionalFormatting>
  <conditionalFormatting sqref="AD28">
    <cfRule type="colorScale" priority="253">
      <colorScale>
        <cfvo type="min"/>
        <cfvo type="percentile" val="50"/>
        <cfvo type="max"/>
        <color rgb="FF63BE7B"/>
        <color rgb="FFFFEB84"/>
        <color rgb="FFF8696B"/>
      </colorScale>
    </cfRule>
  </conditionalFormatting>
  <conditionalFormatting sqref="AD28">
    <cfRule type="colorScale" priority="254">
      <colorScale>
        <cfvo type="min"/>
        <cfvo type="percentile" val="50"/>
        <cfvo type="max"/>
        <color rgb="FF63BE7B"/>
        <color rgb="FFFFEB84"/>
        <color rgb="FFF8696B"/>
      </colorScale>
    </cfRule>
  </conditionalFormatting>
  <conditionalFormatting sqref="AD28">
    <cfRule type="colorScale" priority="255">
      <colorScale>
        <cfvo type="min"/>
        <cfvo type="percentile" val="50"/>
        <cfvo type="max"/>
        <color rgb="FF63BE7B"/>
        <color rgb="FFFFEB84"/>
        <color rgb="FFF8696B"/>
      </colorScale>
    </cfRule>
  </conditionalFormatting>
  <conditionalFormatting sqref="AD28">
    <cfRule type="colorScale" priority="256">
      <colorScale>
        <cfvo type="min"/>
        <cfvo type="percentile" val="50"/>
        <cfvo type="max"/>
        <color rgb="FF63BE7B"/>
        <color rgb="FFFFEB84"/>
        <color rgb="FFF8696B"/>
      </colorScale>
    </cfRule>
  </conditionalFormatting>
  <conditionalFormatting sqref="AD28">
    <cfRule type="colorScale" priority="257">
      <colorScale>
        <cfvo type="min"/>
        <cfvo type="percentile" val="50"/>
        <cfvo type="max"/>
        <color rgb="FF63BE7B"/>
        <color rgb="FFFFEB84"/>
        <color rgb="FFF8696B"/>
      </colorScale>
    </cfRule>
  </conditionalFormatting>
  <conditionalFormatting sqref="AD28">
    <cfRule type="colorScale" priority="258">
      <colorScale>
        <cfvo type="min"/>
        <cfvo type="percentile" val="50"/>
        <cfvo type="max"/>
        <color rgb="FF63BE7B"/>
        <color rgb="FFFFEB84"/>
        <color rgb="FFF8696B"/>
      </colorScale>
    </cfRule>
  </conditionalFormatting>
  <conditionalFormatting sqref="AD30:AD31">
    <cfRule type="colorScale" priority="239">
      <colorScale>
        <cfvo type="min"/>
        <cfvo type="percentile" val="50"/>
        <cfvo type="max"/>
        <color rgb="FF63BE7B"/>
        <color rgb="FFFFEB84"/>
        <color rgb="FFF8696B"/>
      </colorScale>
    </cfRule>
  </conditionalFormatting>
  <conditionalFormatting sqref="AD30">
    <cfRule type="colorScale" priority="242">
      <colorScale>
        <cfvo type="min"/>
        <cfvo type="percentile" val="50"/>
        <cfvo type="max"/>
        <color rgb="FF63BE7B"/>
        <color rgb="FFFFEB84"/>
        <color rgb="FFF8696B"/>
      </colorScale>
    </cfRule>
  </conditionalFormatting>
  <conditionalFormatting sqref="AD30">
    <cfRule type="colorScale" priority="243">
      <colorScale>
        <cfvo type="min"/>
        <cfvo type="percentile" val="50"/>
        <cfvo type="max"/>
        <color rgb="FF63BE7B"/>
        <color rgb="FFFFEB84"/>
        <color rgb="FFF8696B"/>
      </colorScale>
    </cfRule>
  </conditionalFormatting>
  <conditionalFormatting sqref="AD30">
    <cfRule type="colorScale" priority="244">
      <colorScale>
        <cfvo type="min"/>
        <cfvo type="percentile" val="50"/>
        <cfvo type="max"/>
        <color rgb="FF63BE7B"/>
        <color rgb="FFFFEB84"/>
        <color rgb="FFF8696B"/>
      </colorScale>
    </cfRule>
  </conditionalFormatting>
  <conditionalFormatting sqref="AD30">
    <cfRule type="colorScale" priority="245">
      <colorScale>
        <cfvo type="min"/>
        <cfvo type="percentile" val="50"/>
        <cfvo type="max"/>
        <color rgb="FF63BE7B"/>
        <color rgb="FFFFEB84"/>
        <color rgb="FFF8696B"/>
      </colorScale>
    </cfRule>
  </conditionalFormatting>
  <conditionalFormatting sqref="AD30">
    <cfRule type="colorScale" priority="246">
      <colorScale>
        <cfvo type="min"/>
        <cfvo type="percentile" val="50"/>
        <cfvo type="max"/>
        <color rgb="FF63BE7B"/>
        <color rgb="FFFFEB84"/>
        <color rgb="FFF8696B"/>
      </colorScale>
    </cfRule>
  </conditionalFormatting>
  <conditionalFormatting sqref="AD30">
    <cfRule type="colorScale" priority="247">
      <colorScale>
        <cfvo type="min"/>
        <cfvo type="percentile" val="50"/>
        <cfvo type="max"/>
        <color rgb="FF63BE7B"/>
        <color rgb="FFFFEB84"/>
        <color rgb="FFF8696B"/>
      </colorScale>
    </cfRule>
  </conditionalFormatting>
  <conditionalFormatting sqref="AD32:AD33">
    <cfRule type="colorScale" priority="230">
      <colorScale>
        <cfvo type="min"/>
        <cfvo type="percentile" val="50"/>
        <cfvo type="max"/>
        <color rgb="FF63BE7B"/>
        <color rgb="FFFFEB84"/>
        <color rgb="FFF8696B"/>
      </colorScale>
    </cfRule>
  </conditionalFormatting>
  <conditionalFormatting sqref="AD32">
    <cfRule type="colorScale" priority="233">
      <colorScale>
        <cfvo type="min"/>
        <cfvo type="percentile" val="50"/>
        <cfvo type="max"/>
        <color rgb="FF63BE7B"/>
        <color rgb="FFFFEB84"/>
        <color rgb="FFF8696B"/>
      </colorScale>
    </cfRule>
  </conditionalFormatting>
  <conditionalFormatting sqref="AD32">
    <cfRule type="colorScale" priority="234">
      <colorScale>
        <cfvo type="min"/>
        <cfvo type="percentile" val="50"/>
        <cfvo type="max"/>
        <color rgb="FF63BE7B"/>
        <color rgb="FFFFEB84"/>
        <color rgb="FFF8696B"/>
      </colorScale>
    </cfRule>
  </conditionalFormatting>
  <conditionalFormatting sqref="AD32">
    <cfRule type="colorScale" priority="235">
      <colorScale>
        <cfvo type="min"/>
        <cfvo type="percentile" val="50"/>
        <cfvo type="max"/>
        <color rgb="FF63BE7B"/>
        <color rgb="FFFFEB84"/>
        <color rgb="FFF8696B"/>
      </colorScale>
    </cfRule>
  </conditionalFormatting>
  <conditionalFormatting sqref="AD32">
    <cfRule type="colorScale" priority="236">
      <colorScale>
        <cfvo type="min"/>
        <cfvo type="percentile" val="50"/>
        <cfvo type="max"/>
        <color rgb="FF63BE7B"/>
        <color rgb="FFFFEB84"/>
        <color rgb="FFF8696B"/>
      </colorScale>
    </cfRule>
  </conditionalFormatting>
  <conditionalFormatting sqref="AD32">
    <cfRule type="colorScale" priority="237">
      <colorScale>
        <cfvo type="min"/>
        <cfvo type="percentile" val="50"/>
        <cfvo type="max"/>
        <color rgb="FF63BE7B"/>
        <color rgb="FFFFEB84"/>
        <color rgb="FFF8696B"/>
      </colorScale>
    </cfRule>
  </conditionalFormatting>
  <conditionalFormatting sqref="AD32">
    <cfRule type="colorScale" priority="238">
      <colorScale>
        <cfvo type="min"/>
        <cfvo type="percentile" val="50"/>
        <cfvo type="max"/>
        <color rgb="FF63BE7B"/>
        <color rgb="FFFFEB84"/>
        <color rgb="FFF8696B"/>
      </colorScale>
    </cfRule>
  </conditionalFormatting>
  <conditionalFormatting sqref="AD34:AD35">
    <cfRule type="colorScale" priority="217">
      <colorScale>
        <cfvo type="min"/>
        <cfvo type="percentile" val="50"/>
        <cfvo type="max"/>
        <color rgb="FF63BE7B"/>
        <color rgb="FFFFEB84"/>
        <color rgb="FFF8696B"/>
      </colorScale>
    </cfRule>
  </conditionalFormatting>
  <conditionalFormatting sqref="AD34">
    <cfRule type="colorScale" priority="224">
      <colorScale>
        <cfvo type="min"/>
        <cfvo type="percentile" val="50"/>
        <cfvo type="max"/>
        <color rgb="FF63BE7B"/>
        <color rgb="FFFFEB84"/>
        <color rgb="FFF8696B"/>
      </colorScale>
    </cfRule>
  </conditionalFormatting>
  <conditionalFormatting sqref="AD34">
    <cfRule type="colorScale" priority="225">
      <colorScale>
        <cfvo type="min"/>
        <cfvo type="percentile" val="50"/>
        <cfvo type="max"/>
        <color rgb="FF63BE7B"/>
        <color rgb="FFFFEB84"/>
        <color rgb="FFF8696B"/>
      </colorScale>
    </cfRule>
  </conditionalFormatting>
  <conditionalFormatting sqref="AD34">
    <cfRule type="colorScale" priority="226">
      <colorScale>
        <cfvo type="min"/>
        <cfvo type="percentile" val="50"/>
        <cfvo type="max"/>
        <color rgb="FF63BE7B"/>
        <color rgb="FFFFEB84"/>
        <color rgb="FFF8696B"/>
      </colorScale>
    </cfRule>
  </conditionalFormatting>
  <conditionalFormatting sqref="AD34">
    <cfRule type="colorScale" priority="227">
      <colorScale>
        <cfvo type="min"/>
        <cfvo type="percentile" val="50"/>
        <cfvo type="max"/>
        <color rgb="FF63BE7B"/>
        <color rgb="FFFFEB84"/>
        <color rgb="FFF8696B"/>
      </colorScale>
    </cfRule>
  </conditionalFormatting>
  <conditionalFormatting sqref="AD34">
    <cfRule type="colorScale" priority="228">
      <colorScale>
        <cfvo type="min"/>
        <cfvo type="percentile" val="50"/>
        <cfvo type="max"/>
        <color rgb="FF63BE7B"/>
        <color rgb="FFFFEB84"/>
        <color rgb="FFF8696B"/>
      </colorScale>
    </cfRule>
  </conditionalFormatting>
  <conditionalFormatting sqref="AD34">
    <cfRule type="colorScale" priority="229">
      <colorScale>
        <cfvo type="min"/>
        <cfvo type="percentile" val="50"/>
        <cfvo type="max"/>
        <color rgb="FF63BE7B"/>
        <color rgb="FFFFEB84"/>
        <color rgb="FFF8696B"/>
      </colorScale>
    </cfRule>
  </conditionalFormatting>
  <conditionalFormatting sqref="AD36:AD37">
    <cfRule type="colorScale" priority="206">
      <colorScale>
        <cfvo type="min"/>
        <cfvo type="percentile" val="50"/>
        <cfvo type="max"/>
        <color rgb="FF63BE7B"/>
        <color rgb="FFFFEB84"/>
        <color rgb="FFF8696B"/>
      </colorScale>
    </cfRule>
  </conditionalFormatting>
  <conditionalFormatting sqref="AD36">
    <cfRule type="colorScale" priority="211">
      <colorScale>
        <cfvo type="min"/>
        <cfvo type="percentile" val="50"/>
        <cfvo type="max"/>
        <color rgb="FF63BE7B"/>
        <color rgb="FFFFEB84"/>
        <color rgb="FFF8696B"/>
      </colorScale>
    </cfRule>
  </conditionalFormatting>
  <conditionalFormatting sqref="AD36">
    <cfRule type="colorScale" priority="212">
      <colorScale>
        <cfvo type="min"/>
        <cfvo type="percentile" val="50"/>
        <cfvo type="max"/>
        <color rgb="FF63BE7B"/>
        <color rgb="FFFFEB84"/>
        <color rgb="FFF8696B"/>
      </colorScale>
    </cfRule>
  </conditionalFormatting>
  <conditionalFormatting sqref="AD36">
    <cfRule type="colorScale" priority="213">
      <colorScale>
        <cfvo type="min"/>
        <cfvo type="percentile" val="50"/>
        <cfvo type="max"/>
        <color rgb="FF63BE7B"/>
        <color rgb="FFFFEB84"/>
        <color rgb="FFF8696B"/>
      </colorScale>
    </cfRule>
  </conditionalFormatting>
  <conditionalFormatting sqref="AD36">
    <cfRule type="colorScale" priority="214">
      <colorScale>
        <cfvo type="min"/>
        <cfvo type="percentile" val="50"/>
        <cfvo type="max"/>
        <color rgb="FF63BE7B"/>
        <color rgb="FFFFEB84"/>
        <color rgb="FFF8696B"/>
      </colorScale>
    </cfRule>
  </conditionalFormatting>
  <conditionalFormatting sqref="AD36">
    <cfRule type="colorScale" priority="215">
      <colorScale>
        <cfvo type="min"/>
        <cfvo type="percentile" val="50"/>
        <cfvo type="max"/>
        <color rgb="FF63BE7B"/>
        <color rgb="FFFFEB84"/>
        <color rgb="FFF8696B"/>
      </colorScale>
    </cfRule>
  </conditionalFormatting>
  <conditionalFormatting sqref="AD36">
    <cfRule type="colorScale" priority="216">
      <colorScale>
        <cfvo type="min"/>
        <cfvo type="percentile" val="50"/>
        <cfvo type="max"/>
        <color rgb="FF63BE7B"/>
        <color rgb="FFFFEB84"/>
        <color rgb="FFF8696B"/>
      </colorScale>
    </cfRule>
  </conditionalFormatting>
  <conditionalFormatting sqref="AD38:AD39">
    <cfRule type="colorScale" priority="197">
      <colorScale>
        <cfvo type="min"/>
        <cfvo type="percentile" val="50"/>
        <cfvo type="max"/>
        <color rgb="FF63BE7B"/>
        <color rgb="FFFFEB84"/>
        <color rgb="FFF8696B"/>
      </colorScale>
    </cfRule>
  </conditionalFormatting>
  <conditionalFormatting sqref="AD38">
    <cfRule type="colorScale" priority="200">
      <colorScale>
        <cfvo type="min"/>
        <cfvo type="percentile" val="50"/>
        <cfvo type="max"/>
        <color rgb="FF63BE7B"/>
        <color rgb="FFFFEB84"/>
        <color rgb="FFF8696B"/>
      </colorScale>
    </cfRule>
  </conditionalFormatting>
  <conditionalFormatting sqref="AD38">
    <cfRule type="colorScale" priority="201">
      <colorScale>
        <cfvo type="min"/>
        <cfvo type="percentile" val="50"/>
        <cfvo type="max"/>
        <color rgb="FF63BE7B"/>
        <color rgb="FFFFEB84"/>
        <color rgb="FFF8696B"/>
      </colorScale>
    </cfRule>
  </conditionalFormatting>
  <conditionalFormatting sqref="AD38">
    <cfRule type="colorScale" priority="202">
      <colorScale>
        <cfvo type="min"/>
        <cfvo type="percentile" val="50"/>
        <cfvo type="max"/>
        <color rgb="FF63BE7B"/>
        <color rgb="FFFFEB84"/>
        <color rgb="FFF8696B"/>
      </colorScale>
    </cfRule>
  </conditionalFormatting>
  <conditionalFormatting sqref="AD38">
    <cfRule type="colorScale" priority="203">
      <colorScale>
        <cfvo type="min"/>
        <cfvo type="percentile" val="50"/>
        <cfvo type="max"/>
        <color rgb="FF63BE7B"/>
        <color rgb="FFFFEB84"/>
        <color rgb="FFF8696B"/>
      </colorScale>
    </cfRule>
  </conditionalFormatting>
  <conditionalFormatting sqref="AD38">
    <cfRule type="colorScale" priority="204">
      <colorScale>
        <cfvo type="min"/>
        <cfvo type="percentile" val="50"/>
        <cfvo type="max"/>
        <color rgb="FF63BE7B"/>
        <color rgb="FFFFEB84"/>
        <color rgb="FFF8696B"/>
      </colorScale>
    </cfRule>
  </conditionalFormatting>
  <conditionalFormatting sqref="AD38">
    <cfRule type="colorScale" priority="205">
      <colorScale>
        <cfvo type="min"/>
        <cfvo type="percentile" val="50"/>
        <cfvo type="max"/>
        <color rgb="FF63BE7B"/>
        <color rgb="FFFFEB84"/>
        <color rgb="FFF8696B"/>
      </colorScale>
    </cfRule>
  </conditionalFormatting>
  <conditionalFormatting sqref="AD40">
    <cfRule type="colorScale" priority="191">
      <colorScale>
        <cfvo type="min"/>
        <cfvo type="percentile" val="50"/>
        <cfvo type="max"/>
        <color rgb="FF63BE7B"/>
        <color rgb="FFFFEB84"/>
        <color rgb="FFF8696B"/>
      </colorScale>
    </cfRule>
  </conditionalFormatting>
  <conditionalFormatting sqref="AD41:AD42">
    <cfRule type="colorScale" priority="179">
      <colorScale>
        <cfvo type="min"/>
        <cfvo type="percentile" val="50"/>
        <cfvo type="max"/>
        <color rgb="FF63BE7B"/>
        <color rgb="FFFFEB84"/>
        <color rgb="FFF8696B"/>
      </colorScale>
    </cfRule>
  </conditionalFormatting>
  <conditionalFormatting sqref="AD41">
    <cfRule type="colorScale" priority="182">
      <colorScale>
        <cfvo type="min"/>
        <cfvo type="percentile" val="50"/>
        <cfvo type="max"/>
        <color rgb="FF63BE7B"/>
        <color rgb="FFFFEB84"/>
        <color rgb="FFF8696B"/>
      </colorScale>
    </cfRule>
  </conditionalFormatting>
  <conditionalFormatting sqref="AD41">
    <cfRule type="colorScale" priority="183">
      <colorScale>
        <cfvo type="min"/>
        <cfvo type="percentile" val="50"/>
        <cfvo type="max"/>
        <color rgb="FF63BE7B"/>
        <color rgb="FFFFEB84"/>
        <color rgb="FFF8696B"/>
      </colorScale>
    </cfRule>
  </conditionalFormatting>
  <conditionalFormatting sqref="AD41">
    <cfRule type="colorScale" priority="184">
      <colorScale>
        <cfvo type="min"/>
        <cfvo type="percentile" val="50"/>
        <cfvo type="max"/>
        <color rgb="FF63BE7B"/>
        <color rgb="FFFFEB84"/>
        <color rgb="FFF8696B"/>
      </colorScale>
    </cfRule>
  </conditionalFormatting>
  <conditionalFormatting sqref="AD41">
    <cfRule type="colorScale" priority="185">
      <colorScale>
        <cfvo type="min"/>
        <cfvo type="percentile" val="50"/>
        <cfvo type="max"/>
        <color rgb="FF63BE7B"/>
        <color rgb="FFFFEB84"/>
        <color rgb="FFF8696B"/>
      </colorScale>
    </cfRule>
  </conditionalFormatting>
  <conditionalFormatting sqref="AD41">
    <cfRule type="colorScale" priority="186">
      <colorScale>
        <cfvo type="min"/>
        <cfvo type="percentile" val="50"/>
        <cfvo type="max"/>
        <color rgb="FF63BE7B"/>
        <color rgb="FFFFEB84"/>
        <color rgb="FFF8696B"/>
      </colorScale>
    </cfRule>
  </conditionalFormatting>
  <conditionalFormatting sqref="AD41">
    <cfRule type="colorScale" priority="187">
      <colorScale>
        <cfvo type="min"/>
        <cfvo type="percentile" val="50"/>
        <cfvo type="max"/>
        <color rgb="FF63BE7B"/>
        <color rgb="FFFFEB84"/>
        <color rgb="FFF8696B"/>
      </colorScale>
    </cfRule>
  </conditionalFormatting>
  <conditionalFormatting sqref="AD45:AD48">
    <cfRule type="colorScale" priority="171">
      <colorScale>
        <cfvo type="min"/>
        <cfvo type="percentile" val="50"/>
        <cfvo type="max"/>
        <color rgb="FF63BE7B"/>
        <color rgb="FFFFEB84"/>
        <color rgb="FFF8696B"/>
      </colorScale>
    </cfRule>
  </conditionalFormatting>
  <conditionalFormatting sqref="AD46:AD48">
    <cfRule type="colorScale" priority="170">
      <colorScale>
        <cfvo type="min"/>
        <cfvo type="percentile" val="50"/>
        <cfvo type="max"/>
        <color rgb="FF63BE7B"/>
        <color rgb="FFFFEB84"/>
        <color rgb="FFF8696B"/>
      </colorScale>
    </cfRule>
  </conditionalFormatting>
  <conditionalFormatting sqref="AD46:AD48">
    <cfRule type="colorScale" priority="169">
      <colorScale>
        <cfvo type="min"/>
        <cfvo type="percentile" val="50"/>
        <cfvo type="max"/>
        <color rgb="FF63BE7B"/>
        <color rgb="FFFFEB84"/>
        <color rgb="FFF8696B"/>
      </colorScale>
    </cfRule>
  </conditionalFormatting>
  <conditionalFormatting sqref="AD46:AD48">
    <cfRule type="colorScale" priority="168">
      <colorScale>
        <cfvo type="min"/>
        <cfvo type="percentile" val="50"/>
        <cfvo type="max"/>
        <color rgb="FF63BE7B"/>
        <color rgb="FFFFEB84"/>
        <color rgb="FFF8696B"/>
      </colorScale>
    </cfRule>
  </conditionalFormatting>
  <conditionalFormatting sqref="AD46:AD48">
    <cfRule type="colorScale" priority="174">
      <colorScale>
        <cfvo type="min"/>
        <cfvo type="percentile" val="50"/>
        <cfvo type="max"/>
        <color rgb="FF63BE7B"/>
        <color rgb="FFFFEB84"/>
        <color rgb="FFF8696B"/>
      </colorScale>
    </cfRule>
  </conditionalFormatting>
  <conditionalFormatting sqref="AD46:AD48">
    <cfRule type="colorScale" priority="167">
      <colorScale>
        <cfvo type="min"/>
        <cfvo type="percentile" val="50"/>
        <cfvo type="max"/>
        <color rgb="FF63BE7B"/>
        <color rgb="FFFFEB84"/>
        <color rgb="FFF8696B"/>
      </colorScale>
    </cfRule>
  </conditionalFormatting>
  <conditionalFormatting sqref="AD46:AD48">
    <cfRule type="colorScale" priority="177">
      <colorScale>
        <cfvo type="min"/>
        <cfvo type="percentile" val="50"/>
        <cfvo type="max"/>
        <color rgb="FF63BE7B"/>
        <color rgb="FFFFEB84"/>
        <color rgb="FFF8696B"/>
      </colorScale>
    </cfRule>
  </conditionalFormatting>
  <conditionalFormatting sqref="AD46:AD48">
    <cfRule type="colorScale" priority="178">
      <colorScale>
        <cfvo type="min"/>
        <cfvo type="percentile" val="50"/>
        <cfvo type="max"/>
        <color rgb="FF63BE7B"/>
        <color rgb="FFFFEB84"/>
        <color rgb="FFF8696B"/>
      </colorScale>
    </cfRule>
  </conditionalFormatting>
  <conditionalFormatting sqref="AD49">
    <cfRule type="colorScale" priority="157">
      <colorScale>
        <cfvo type="min"/>
        <cfvo type="percentile" val="50"/>
        <cfvo type="max"/>
        <color rgb="FF63BE7B"/>
        <color rgb="FFFFEB84"/>
        <color rgb="FFF8696B"/>
      </colorScale>
    </cfRule>
  </conditionalFormatting>
  <conditionalFormatting sqref="AD49">
    <cfRule type="colorScale" priority="162">
      <colorScale>
        <cfvo type="min"/>
        <cfvo type="percentile" val="50"/>
        <cfvo type="max"/>
        <color rgb="FF63BE7B"/>
        <color rgb="FFFFEB84"/>
        <color rgb="FFF8696B"/>
      </colorScale>
    </cfRule>
  </conditionalFormatting>
  <conditionalFormatting sqref="AD49">
    <cfRule type="colorScale" priority="163">
      <colorScale>
        <cfvo type="min"/>
        <cfvo type="percentile" val="50"/>
        <cfvo type="max"/>
        <color rgb="FF63BE7B"/>
        <color rgb="FFFFEB84"/>
        <color rgb="FFF8696B"/>
      </colorScale>
    </cfRule>
  </conditionalFormatting>
  <conditionalFormatting sqref="AD49">
    <cfRule type="colorScale" priority="164">
      <colorScale>
        <cfvo type="min"/>
        <cfvo type="percentile" val="50"/>
        <cfvo type="max"/>
        <color rgb="FF63BE7B"/>
        <color rgb="FFFFEB84"/>
        <color rgb="FFF8696B"/>
      </colorScale>
    </cfRule>
  </conditionalFormatting>
  <conditionalFormatting sqref="AD49">
    <cfRule type="colorScale" priority="165">
      <colorScale>
        <cfvo type="min"/>
        <cfvo type="percentile" val="50"/>
        <cfvo type="max"/>
        <color rgb="FF63BE7B"/>
        <color rgb="FFFFEB84"/>
        <color rgb="FFF8696B"/>
      </colorScale>
    </cfRule>
  </conditionalFormatting>
  <conditionalFormatting sqref="AD49">
    <cfRule type="colorScale" priority="166">
      <colorScale>
        <cfvo type="min"/>
        <cfvo type="percentile" val="50"/>
        <cfvo type="max"/>
        <color rgb="FF63BE7B"/>
        <color rgb="FFFFEB84"/>
        <color rgb="FFF8696B"/>
      </colorScale>
    </cfRule>
  </conditionalFormatting>
  <conditionalFormatting sqref="AD53">
    <cfRule type="colorScale" priority="149">
      <colorScale>
        <cfvo type="min"/>
        <cfvo type="percentile" val="50"/>
        <cfvo type="max"/>
        <color rgb="FF63BE7B"/>
        <color rgb="FFFFEB84"/>
        <color rgb="FFF8696B"/>
      </colorScale>
    </cfRule>
  </conditionalFormatting>
  <conditionalFormatting sqref="AD53">
    <cfRule type="colorScale" priority="152">
      <colorScale>
        <cfvo type="min"/>
        <cfvo type="percentile" val="50"/>
        <cfvo type="max"/>
        <color rgb="FF63BE7B"/>
        <color rgb="FFFFEB84"/>
        <color rgb="FFF8696B"/>
      </colorScale>
    </cfRule>
  </conditionalFormatting>
  <conditionalFormatting sqref="AD53">
    <cfRule type="colorScale" priority="153">
      <colorScale>
        <cfvo type="min"/>
        <cfvo type="percentile" val="50"/>
        <cfvo type="max"/>
        <color rgb="FF63BE7B"/>
        <color rgb="FFFFEB84"/>
        <color rgb="FFF8696B"/>
      </colorScale>
    </cfRule>
  </conditionalFormatting>
  <conditionalFormatting sqref="AD53">
    <cfRule type="colorScale" priority="154">
      <colorScale>
        <cfvo type="min"/>
        <cfvo type="percentile" val="50"/>
        <cfvo type="max"/>
        <color rgb="FF63BE7B"/>
        <color rgb="FFFFEB84"/>
        <color rgb="FFF8696B"/>
      </colorScale>
    </cfRule>
  </conditionalFormatting>
  <conditionalFormatting sqref="AD53">
    <cfRule type="colorScale" priority="155">
      <colorScale>
        <cfvo type="min"/>
        <cfvo type="percentile" val="50"/>
        <cfvo type="max"/>
        <color rgb="FF63BE7B"/>
        <color rgb="FFFFEB84"/>
        <color rgb="FFF8696B"/>
      </colorScale>
    </cfRule>
  </conditionalFormatting>
  <conditionalFormatting sqref="AD53">
    <cfRule type="colorScale" priority="156">
      <colorScale>
        <cfvo type="min"/>
        <cfvo type="percentile" val="50"/>
        <cfvo type="max"/>
        <color rgb="FF63BE7B"/>
        <color rgb="FFFFEB84"/>
        <color rgb="FFF8696B"/>
      </colorScale>
    </cfRule>
  </conditionalFormatting>
  <conditionalFormatting sqref="AD54">
    <cfRule type="colorScale" priority="145">
      <colorScale>
        <cfvo type="min"/>
        <cfvo type="percentile" val="50"/>
        <cfvo type="max"/>
        <color rgb="FF63BE7B"/>
        <color rgb="FFFFEB84"/>
        <color rgb="FFF8696B"/>
      </colorScale>
    </cfRule>
  </conditionalFormatting>
  <conditionalFormatting sqref="AD54">
    <cfRule type="colorScale" priority="144">
      <colorScale>
        <cfvo type="min"/>
        <cfvo type="percentile" val="50"/>
        <cfvo type="max"/>
        <color rgb="FF63BE7B"/>
        <color rgb="FFFFEB84"/>
        <color rgb="FFF8696B"/>
      </colorScale>
    </cfRule>
  </conditionalFormatting>
  <conditionalFormatting sqref="AD54">
    <cfRule type="colorScale" priority="143">
      <colorScale>
        <cfvo type="min"/>
        <cfvo type="percentile" val="50"/>
        <cfvo type="max"/>
        <color rgb="FF63BE7B"/>
        <color rgb="FFFFEB84"/>
        <color rgb="FFF8696B"/>
      </colorScale>
    </cfRule>
  </conditionalFormatting>
  <conditionalFormatting sqref="AD54">
    <cfRule type="colorScale" priority="146">
      <colorScale>
        <cfvo type="min"/>
        <cfvo type="percentile" val="50"/>
        <cfvo type="max"/>
        <color rgb="FF63BE7B"/>
        <color rgb="FFFFEB84"/>
        <color rgb="FFF8696B"/>
      </colorScale>
    </cfRule>
  </conditionalFormatting>
  <conditionalFormatting sqref="AD54">
    <cfRule type="colorScale" priority="138">
      <colorScale>
        <cfvo type="min"/>
        <cfvo type="percentile" val="50"/>
        <cfvo type="max"/>
        <color rgb="FF63BE7B"/>
        <color rgb="FFFFEB84"/>
        <color rgb="FFF8696B"/>
      </colorScale>
    </cfRule>
  </conditionalFormatting>
  <conditionalFormatting sqref="AD54">
    <cfRule type="colorScale" priority="147">
      <colorScale>
        <cfvo type="min"/>
        <cfvo type="percentile" val="50"/>
        <cfvo type="max"/>
        <color rgb="FF63BE7B"/>
        <color rgb="FFFFEB84"/>
        <color rgb="FFF8696B"/>
      </colorScale>
    </cfRule>
  </conditionalFormatting>
  <conditionalFormatting sqref="AD54">
    <cfRule type="colorScale" priority="148">
      <colorScale>
        <cfvo type="min"/>
        <cfvo type="percentile" val="50"/>
        <cfvo type="max"/>
        <color rgb="FF63BE7B"/>
        <color rgb="FFFFEB84"/>
        <color rgb="FFF8696B"/>
      </colorScale>
    </cfRule>
  </conditionalFormatting>
  <conditionalFormatting sqref="AD59 AD61">
    <cfRule type="colorScale" priority="127">
      <colorScale>
        <cfvo type="min"/>
        <cfvo type="percentile" val="50"/>
        <cfvo type="max"/>
        <color rgb="FF63BE7B"/>
        <color rgb="FFFFEB84"/>
        <color rgb="FFF8696B"/>
      </colorScale>
    </cfRule>
  </conditionalFormatting>
  <conditionalFormatting sqref="AD59">
    <cfRule type="colorScale" priority="134">
      <colorScale>
        <cfvo type="min"/>
        <cfvo type="percentile" val="50"/>
        <cfvo type="max"/>
        <color rgb="FF63BE7B"/>
        <color rgb="FFFFEB84"/>
        <color rgb="FFF8696B"/>
      </colorScale>
    </cfRule>
  </conditionalFormatting>
  <conditionalFormatting sqref="AD59">
    <cfRule type="colorScale" priority="135">
      <colorScale>
        <cfvo type="min"/>
        <cfvo type="percentile" val="50"/>
        <cfvo type="max"/>
        <color rgb="FF63BE7B"/>
        <color rgb="FFFFEB84"/>
        <color rgb="FFF8696B"/>
      </colorScale>
    </cfRule>
  </conditionalFormatting>
  <conditionalFormatting sqref="AD59">
    <cfRule type="colorScale" priority="136">
      <colorScale>
        <cfvo type="min"/>
        <cfvo type="percentile" val="50"/>
        <cfvo type="max"/>
        <color rgb="FF63BE7B"/>
        <color rgb="FFFFEB84"/>
        <color rgb="FFF8696B"/>
      </colorScale>
    </cfRule>
  </conditionalFormatting>
  <conditionalFormatting sqref="AD59">
    <cfRule type="colorScale" priority="137">
      <colorScale>
        <cfvo type="min"/>
        <cfvo type="percentile" val="50"/>
        <cfvo type="max"/>
        <color rgb="FF63BE7B"/>
        <color rgb="FFFFEB84"/>
        <color rgb="FFF8696B"/>
      </colorScale>
    </cfRule>
  </conditionalFormatting>
  <conditionalFormatting sqref="AD62">
    <cfRule type="colorScale" priority="120">
      <colorScale>
        <cfvo type="min"/>
        <cfvo type="percentile" val="50"/>
        <cfvo type="max"/>
        <color rgb="FF63BE7B"/>
        <color rgb="FFFFEB84"/>
        <color rgb="FFF8696B"/>
      </colorScale>
    </cfRule>
  </conditionalFormatting>
  <conditionalFormatting sqref="AD62">
    <cfRule type="colorScale" priority="123">
      <colorScale>
        <cfvo type="min"/>
        <cfvo type="percentile" val="50"/>
        <cfvo type="max"/>
        <color rgb="FF63BE7B"/>
        <color rgb="FFFFEB84"/>
        <color rgb="FFF8696B"/>
      </colorScale>
    </cfRule>
  </conditionalFormatting>
  <conditionalFormatting sqref="AD62">
    <cfRule type="colorScale" priority="124">
      <colorScale>
        <cfvo type="min"/>
        <cfvo type="percentile" val="50"/>
        <cfvo type="max"/>
        <color rgb="FF63BE7B"/>
        <color rgb="FFFFEB84"/>
        <color rgb="FFF8696B"/>
      </colorScale>
    </cfRule>
  </conditionalFormatting>
  <conditionalFormatting sqref="AD62">
    <cfRule type="colorScale" priority="125">
      <colorScale>
        <cfvo type="min"/>
        <cfvo type="percentile" val="50"/>
        <cfvo type="max"/>
        <color rgb="FF63BE7B"/>
        <color rgb="FFFFEB84"/>
        <color rgb="FFF8696B"/>
      </colorScale>
    </cfRule>
  </conditionalFormatting>
  <conditionalFormatting sqref="AD62">
    <cfRule type="colorScale" priority="126">
      <colorScale>
        <cfvo type="min"/>
        <cfvo type="percentile" val="50"/>
        <cfvo type="max"/>
        <color rgb="FF63BE7B"/>
        <color rgb="FFFFEB84"/>
        <color rgb="FFF8696B"/>
      </colorScale>
    </cfRule>
  </conditionalFormatting>
  <conditionalFormatting sqref="AD55">
    <cfRule type="colorScale" priority="107">
      <colorScale>
        <cfvo type="min"/>
        <cfvo type="percentile" val="50"/>
        <cfvo type="max"/>
        <color rgb="FF63BE7B"/>
        <color rgb="FFFFEB84"/>
        <color rgb="FFF8696B"/>
      </colorScale>
    </cfRule>
  </conditionalFormatting>
  <conditionalFormatting sqref="AD55">
    <cfRule type="colorScale" priority="108">
      <colorScale>
        <cfvo type="min"/>
        <cfvo type="percentile" val="50"/>
        <cfvo type="max"/>
        <color rgb="FF63BE7B"/>
        <color rgb="FFFFEB84"/>
        <color rgb="FFF8696B"/>
      </colorScale>
    </cfRule>
  </conditionalFormatting>
  <conditionalFormatting sqref="AD55">
    <cfRule type="colorScale" priority="109">
      <colorScale>
        <cfvo type="min"/>
        <cfvo type="percentile" val="50"/>
        <cfvo type="max"/>
        <color rgb="FF63BE7B"/>
        <color rgb="FFFFEB84"/>
        <color rgb="FFF8696B"/>
      </colorScale>
    </cfRule>
  </conditionalFormatting>
  <conditionalFormatting sqref="AD55">
    <cfRule type="colorScale" priority="110">
      <colorScale>
        <cfvo type="min"/>
        <cfvo type="percentile" val="50"/>
        <cfvo type="max"/>
        <color rgb="FF63BE7B"/>
        <color rgb="FFFFEB84"/>
        <color rgb="FFF8696B"/>
      </colorScale>
    </cfRule>
  </conditionalFormatting>
  <conditionalFormatting sqref="AD55">
    <cfRule type="colorScale" priority="111">
      <colorScale>
        <cfvo type="min"/>
        <cfvo type="percentile" val="50"/>
        <cfvo type="max"/>
        <color rgb="FF63BE7B"/>
        <color rgb="FFFFEB84"/>
        <color rgb="FFF8696B"/>
      </colorScale>
    </cfRule>
  </conditionalFormatting>
  <conditionalFormatting sqref="AD55">
    <cfRule type="colorScale" priority="112">
      <colorScale>
        <cfvo type="min"/>
        <cfvo type="percentile" val="50"/>
        <cfvo type="max"/>
        <color rgb="FF63BE7B"/>
        <color rgb="FFFFEB84"/>
        <color rgb="FFF8696B"/>
      </colorScale>
    </cfRule>
  </conditionalFormatting>
  <conditionalFormatting sqref="AD55">
    <cfRule type="colorScale" priority="115">
      <colorScale>
        <cfvo type="min"/>
        <cfvo type="percentile" val="50"/>
        <cfvo type="max"/>
        <color rgb="FF63BE7B"/>
        <color rgb="FFFFEB84"/>
        <color rgb="FFF8696B"/>
      </colorScale>
    </cfRule>
  </conditionalFormatting>
  <conditionalFormatting sqref="AD56">
    <cfRule type="colorScale" priority="98">
      <colorScale>
        <cfvo type="min"/>
        <cfvo type="percentile" val="50"/>
        <cfvo type="max"/>
        <color rgb="FF63BE7B"/>
        <color rgb="FFFFEB84"/>
        <color rgb="FFF8696B"/>
      </colorScale>
    </cfRule>
  </conditionalFormatting>
  <conditionalFormatting sqref="AD56">
    <cfRule type="colorScale" priority="99">
      <colorScale>
        <cfvo type="min"/>
        <cfvo type="percentile" val="50"/>
        <cfvo type="max"/>
        <color rgb="FF63BE7B"/>
        <color rgb="FFFFEB84"/>
        <color rgb="FFF8696B"/>
      </colorScale>
    </cfRule>
  </conditionalFormatting>
  <conditionalFormatting sqref="AD56">
    <cfRule type="colorScale" priority="100">
      <colorScale>
        <cfvo type="min"/>
        <cfvo type="percentile" val="50"/>
        <cfvo type="max"/>
        <color rgb="FF63BE7B"/>
        <color rgb="FFFFEB84"/>
        <color rgb="FFF8696B"/>
      </colorScale>
    </cfRule>
  </conditionalFormatting>
  <conditionalFormatting sqref="AD56">
    <cfRule type="colorScale" priority="101">
      <colorScale>
        <cfvo type="min"/>
        <cfvo type="percentile" val="50"/>
        <cfvo type="max"/>
        <color rgb="FF63BE7B"/>
        <color rgb="FFFFEB84"/>
        <color rgb="FFF8696B"/>
      </colorScale>
    </cfRule>
  </conditionalFormatting>
  <conditionalFormatting sqref="AD56">
    <cfRule type="colorScale" priority="102">
      <colorScale>
        <cfvo type="min"/>
        <cfvo type="percentile" val="50"/>
        <cfvo type="max"/>
        <color rgb="FF63BE7B"/>
        <color rgb="FFFFEB84"/>
        <color rgb="FFF8696B"/>
      </colorScale>
    </cfRule>
  </conditionalFormatting>
  <conditionalFormatting sqref="AD56">
    <cfRule type="colorScale" priority="103">
      <colorScale>
        <cfvo type="min"/>
        <cfvo type="percentile" val="50"/>
        <cfvo type="max"/>
        <color rgb="FF63BE7B"/>
        <color rgb="FFFFEB84"/>
        <color rgb="FFF8696B"/>
      </colorScale>
    </cfRule>
  </conditionalFormatting>
  <conditionalFormatting sqref="AD56">
    <cfRule type="colorScale" priority="106">
      <colorScale>
        <cfvo type="min"/>
        <cfvo type="percentile" val="50"/>
        <cfvo type="max"/>
        <color rgb="FF63BE7B"/>
        <color rgb="FFFFEB84"/>
        <color rgb="FFF8696B"/>
      </colorScale>
    </cfRule>
  </conditionalFormatting>
  <conditionalFormatting sqref="AD57">
    <cfRule type="colorScale" priority="89">
      <colorScale>
        <cfvo type="min"/>
        <cfvo type="percentile" val="50"/>
        <cfvo type="max"/>
        <color rgb="FF63BE7B"/>
        <color rgb="FFFFEB84"/>
        <color rgb="FFF8696B"/>
      </colorScale>
    </cfRule>
  </conditionalFormatting>
  <conditionalFormatting sqref="AD43:AD44">
    <cfRule type="colorScale" priority="412">
      <colorScale>
        <cfvo type="min"/>
        <cfvo type="percentile" val="50"/>
        <cfvo type="max"/>
        <color rgb="FF63BE7B"/>
        <color rgb="FFFFEB84"/>
        <color rgb="FFF8696B"/>
      </colorScale>
    </cfRule>
  </conditionalFormatting>
  <conditionalFormatting sqref="AD73:AD1048576 AD1 AD53 AD3:AD49">
    <cfRule type="colorScale" priority="413">
      <colorScale>
        <cfvo type="min"/>
        <cfvo type="percentile" val="50"/>
        <cfvo type="max"/>
        <color rgb="FF63BE7B"/>
        <color rgb="FFFFEB84"/>
        <color rgb="FFF8696B"/>
      </colorScale>
    </cfRule>
  </conditionalFormatting>
  <conditionalFormatting sqref="AD73:AD1048576">
    <cfRule type="colorScale" priority="414">
      <colorScale>
        <cfvo type="min"/>
        <cfvo type="percentile" val="50"/>
        <cfvo type="max"/>
        <color rgb="FF63BE7B"/>
        <color rgb="FFFFEB84"/>
        <color rgb="FFF8696B"/>
      </colorScale>
    </cfRule>
  </conditionalFormatting>
  <conditionalFormatting sqref="AD63:AD66 AD68">
    <cfRule type="colorScale" priority="416">
      <colorScale>
        <cfvo type="min"/>
        <cfvo type="percentile" val="50"/>
        <cfvo type="max"/>
        <color rgb="FF63BE7B"/>
        <color rgb="FFFFEB84"/>
        <color rgb="FFF8696B"/>
      </colorScale>
    </cfRule>
  </conditionalFormatting>
  <conditionalFormatting sqref="AD58">
    <cfRule type="colorScale" priority="61">
      <colorScale>
        <cfvo type="min"/>
        <cfvo type="percentile" val="50"/>
        <cfvo type="max"/>
        <color rgb="FF63BE7B"/>
        <color rgb="FFFFEB84"/>
        <color rgb="FFF8696B"/>
      </colorScale>
    </cfRule>
  </conditionalFormatting>
  <conditionalFormatting sqref="AD58">
    <cfRule type="colorScale" priority="62">
      <colorScale>
        <cfvo type="min"/>
        <cfvo type="percentile" val="50"/>
        <cfvo type="max"/>
        <color rgb="FF63BE7B"/>
        <color rgb="FFFFEB84"/>
        <color rgb="FFF8696B"/>
      </colorScale>
    </cfRule>
  </conditionalFormatting>
  <conditionalFormatting sqref="AD58">
    <cfRule type="colorScale" priority="63">
      <colorScale>
        <cfvo type="min"/>
        <cfvo type="percentile" val="50"/>
        <cfvo type="max"/>
        <color rgb="FF63BE7B"/>
        <color rgb="FFFFEB84"/>
        <color rgb="FFF8696B"/>
      </colorScale>
    </cfRule>
  </conditionalFormatting>
  <conditionalFormatting sqref="AD58">
    <cfRule type="colorScale" priority="64">
      <colorScale>
        <cfvo type="min"/>
        <cfvo type="percentile" val="50"/>
        <cfvo type="max"/>
        <color rgb="FF63BE7B"/>
        <color rgb="FFFFEB84"/>
        <color rgb="FFF8696B"/>
      </colorScale>
    </cfRule>
  </conditionalFormatting>
  <conditionalFormatting sqref="AD58">
    <cfRule type="colorScale" priority="65">
      <colorScale>
        <cfvo type="min"/>
        <cfvo type="percentile" val="50"/>
        <cfvo type="max"/>
        <color rgb="FF63BE7B"/>
        <color rgb="FFFFEB84"/>
        <color rgb="FFF8696B"/>
      </colorScale>
    </cfRule>
  </conditionalFormatting>
  <conditionalFormatting sqref="AD58">
    <cfRule type="colorScale" priority="66">
      <colorScale>
        <cfvo type="min"/>
        <cfvo type="percentile" val="50"/>
        <cfvo type="max"/>
        <color rgb="FF63BE7B"/>
        <color rgb="FFFFEB84"/>
        <color rgb="FFF8696B"/>
      </colorScale>
    </cfRule>
  </conditionalFormatting>
  <conditionalFormatting sqref="AD58">
    <cfRule type="colorScale" priority="69">
      <colorScale>
        <cfvo type="min"/>
        <cfvo type="percentile" val="50"/>
        <cfvo type="max"/>
        <color rgb="FF63BE7B"/>
        <color rgb="FFFFEB84"/>
        <color rgb="FFF8696B"/>
      </colorScale>
    </cfRule>
  </conditionalFormatting>
  <conditionalFormatting sqref="AD58">
    <cfRule type="colorScale" priority="70">
      <colorScale>
        <cfvo type="min"/>
        <cfvo type="percentile" val="50"/>
        <cfvo type="max"/>
        <color rgb="FF63BE7B"/>
        <color rgb="FFFFEB84"/>
        <color rgb="FFF8696B"/>
      </colorScale>
    </cfRule>
  </conditionalFormatting>
  <conditionalFormatting sqref="AD60">
    <cfRule type="colorScale" priority="47">
      <colorScale>
        <cfvo type="min"/>
        <cfvo type="percentile" val="50"/>
        <cfvo type="max"/>
        <color rgb="FF63BE7B"/>
        <color rgb="FFFFEB84"/>
        <color rgb="FFF8696B"/>
      </colorScale>
    </cfRule>
  </conditionalFormatting>
  <conditionalFormatting sqref="AD60">
    <cfRule type="colorScale" priority="46">
      <colorScale>
        <cfvo type="min"/>
        <cfvo type="percentile" val="50"/>
        <cfvo type="max"/>
        <color rgb="FF63BE7B"/>
        <color rgb="FFFFEB84"/>
        <color rgb="FFF8696B"/>
      </colorScale>
    </cfRule>
  </conditionalFormatting>
  <conditionalFormatting sqref="AD60">
    <cfRule type="colorScale" priority="50">
      <colorScale>
        <cfvo type="min"/>
        <cfvo type="percentile" val="50"/>
        <cfvo type="max"/>
        <color rgb="FF63BE7B"/>
        <color rgb="FFFFEB84"/>
        <color rgb="FFF8696B"/>
      </colorScale>
    </cfRule>
  </conditionalFormatting>
  <conditionalFormatting sqref="AD60">
    <cfRule type="colorScale" priority="45">
      <colorScale>
        <cfvo type="min"/>
        <cfvo type="percentile" val="50"/>
        <cfvo type="max"/>
        <color rgb="FF63BE7B"/>
        <color rgb="FFFFEB84"/>
        <color rgb="FFF8696B"/>
      </colorScale>
    </cfRule>
  </conditionalFormatting>
  <conditionalFormatting sqref="AD60">
    <cfRule type="colorScale" priority="51">
      <colorScale>
        <cfvo type="min"/>
        <cfvo type="percentile" val="50"/>
        <cfvo type="max"/>
        <color rgb="FF63BE7B"/>
        <color rgb="FFFFEB84"/>
        <color rgb="FFF8696B"/>
      </colorScale>
    </cfRule>
  </conditionalFormatting>
  <conditionalFormatting sqref="AD60">
    <cfRule type="colorScale" priority="52">
      <colorScale>
        <cfvo type="min"/>
        <cfvo type="percentile" val="50"/>
        <cfvo type="max"/>
        <color rgb="FF63BE7B"/>
        <color rgb="FFFFEB84"/>
        <color rgb="FFF8696B"/>
      </colorScale>
    </cfRule>
  </conditionalFormatting>
  <conditionalFormatting sqref="AD60">
    <cfRule type="colorScale" priority="53">
      <colorScale>
        <cfvo type="min"/>
        <cfvo type="percentile" val="50"/>
        <cfvo type="max"/>
        <color rgb="FF63BE7B"/>
        <color rgb="FFFFEB84"/>
        <color rgb="FFF8696B"/>
      </colorScale>
    </cfRule>
  </conditionalFormatting>
  <conditionalFormatting sqref="AD60">
    <cfRule type="colorScale" priority="54">
      <colorScale>
        <cfvo type="min"/>
        <cfvo type="percentile" val="50"/>
        <cfvo type="max"/>
        <color rgb="FF63BE7B"/>
        <color rgb="FFFFEB84"/>
        <color rgb="FFF8696B"/>
      </colorScale>
    </cfRule>
  </conditionalFormatting>
  <conditionalFormatting sqref="AD73:AD1048576 AD1 AD69 AD59 AD3:AD57 AD61:AD62">
    <cfRule type="colorScale" priority="2549">
      <colorScale>
        <cfvo type="min"/>
        <cfvo type="percentile" val="50"/>
        <cfvo type="max"/>
        <color rgb="FF63BE7B"/>
        <color rgb="FFFFEB84"/>
        <color rgb="FFF8696B"/>
      </colorScale>
    </cfRule>
  </conditionalFormatting>
  <conditionalFormatting sqref="AD50:AD52 AD69">
    <cfRule type="colorScale" priority="2592">
      <colorScale>
        <cfvo type="min"/>
        <cfvo type="percentile" val="50"/>
        <cfvo type="max"/>
        <color rgb="FF63BE7B"/>
        <color rgb="FFFFEB84"/>
        <color rgb="FFF8696B"/>
      </colorScale>
    </cfRule>
  </conditionalFormatting>
  <conditionalFormatting sqref="AD70">
    <cfRule type="colorScale" priority="3265">
      <colorScale>
        <cfvo type="min"/>
        <cfvo type="percentile" val="50"/>
        <cfvo type="max"/>
        <color rgb="FF63BE7B"/>
        <color rgb="FFFFEB84"/>
        <color rgb="FFF8696B"/>
      </colorScale>
    </cfRule>
  </conditionalFormatting>
  <conditionalFormatting sqref="AD71:AD72">
    <cfRule type="colorScale" priority="20">
      <colorScale>
        <cfvo type="min"/>
        <cfvo type="percentile" val="50"/>
        <cfvo type="max"/>
        <color rgb="FF63BE7B"/>
        <color rgb="FFFFEB84"/>
        <color rgb="FFF8696B"/>
      </colorScale>
    </cfRule>
  </conditionalFormatting>
  <conditionalFormatting sqref="AD71:AD72">
    <cfRule type="colorScale" priority="15">
      <colorScale>
        <cfvo type="min"/>
        <cfvo type="percentile" val="50"/>
        <cfvo type="max"/>
        <color rgb="FFF8696B"/>
        <color rgb="FFFCFCFF"/>
        <color rgb="FF63BE7B"/>
      </colorScale>
    </cfRule>
  </conditionalFormatting>
  <conditionalFormatting sqref="AD71:AD72">
    <cfRule type="colorScale" priority="14">
      <colorScale>
        <cfvo type="min"/>
        <cfvo type="percentile" val="50"/>
        <cfvo type="max"/>
        <color rgb="FF63BE7B"/>
        <color rgb="FFFFEB84"/>
        <color rgb="FFF8696B"/>
      </colorScale>
    </cfRule>
  </conditionalFormatting>
  <conditionalFormatting sqref="AD67">
    <cfRule type="colorScale" priority="13">
      <colorScale>
        <cfvo type="min"/>
        <cfvo type="percentile" val="50"/>
        <cfvo type="max"/>
        <color rgb="FF63BE7B"/>
        <color rgb="FFFFEB84"/>
        <color rgb="FFF8696B"/>
      </colorScale>
    </cfRule>
  </conditionalFormatting>
  <conditionalFormatting sqref="X1:X1048576">
    <cfRule type="colorScale" priority="8">
      <colorScale>
        <cfvo type="min"/>
        <cfvo type="percentile" val="50"/>
        <cfvo type="max"/>
        <color rgb="FF63BE7B"/>
        <color rgb="FFFFEB84"/>
        <color rgb="FFF8696B"/>
      </colorScale>
    </cfRule>
  </conditionalFormatting>
  <conditionalFormatting sqref="AD61:AD70 AD4:AD59">
    <cfRule type="colorScale" priority="7439">
      <colorScale>
        <cfvo type="min"/>
        <cfvo type="percentile" val="50"/>
        <cfvo type="max"/>
        <color rgb="FF63BE7B"/>
        <color rgb="FFFFEB84"/>
        <color rgb="FFF8696B"/>
      </colorScale>
    </cfRule>
  </conditionalFormatting>
  <conditionalFormatting sqref="W1:W1048576">
    <cfRule type="colorScale" priority="5">
      <colorScale>
        <cfvo type="min"/>
        <cfvo type="percentile" val="50"/>
        <cfvo type="max"/>
        <color rgb="FF63BE7B"/>
        <color rgb="FFFFEB84"/>
        <color rgb="FFF8696B"/>
      </colorScale>
    </cfRule>
  </conditionalFormatting>
  <conditionalFormatting sqref="X4:X72">
    <cfRule type="colorScale" priority="7713">
      <colorScale>
        <cfvo type="min"/>
        <cfvo type="percentile" val="50"/>
        <cfvo type="max"/>
        <color rgb="FF63BE7B"/>
        <color rgb="FFFFEB84"/>
        <color rgb="FFF8696B"/>
      </colorScale>
    </cfRule>
  </conditionalFormatting>
  <conditionalFormatting sqref="X4:X72">
    <cfRule type="colorScale" priority="7715">
      <colorScale>
        <cfvo type="min"/>
        <cfvo type="percentile" val="50"/>
        <cfvo type="max"/>
        <color rgb="FF008000"/>
        <color rgb="FFFFEB84"/>
        <color rgb="FFFF0000"/>
      </colorScale>
    </cfRule>
  </conditionalFormatting>
  <conditionalFormatting sqref="AD4:AD72">
    <cfRule type="colorScale" priority="7717">
      <colorScale>
        <cfvo type="min"/>
        <cfvo type="percentile" val="50"/>
        <cfvo type="max"/>
        <color rgb="FF63BE7B"/>
        <color rgb="FFFFEB84"/>
        <color rgb="FFF8696B"/>
      </colorScale>
    </cfRule>
  </conditionalFormatting>
  <conditionalFormatting sqref="AE4:AE72">
    <cfRule type="colorScale" priority="2">
      <colorScale>
        <cfvo type="min"/>
        <cfvo type="percentile" val="50"/>
        <cfvo type="max"/>
        <color rgb="FF63BE7B"/>
        <color rgb="FFFFEB84"/>
        <color rgb="FFF8696B"/>
      </colorScale>
    </cfRule>
  </conditionalFormatting>
  <conditionalFormatting sqref="AE4:AE72">
    <cfRule type="colorScale" priority="3">
      <colorScale>
        <cfvo type="min"/>
        <cfvo type="percentile" val="50"/>
        <cfvo type="max"/>
        <color rgb="FF63BE7B"/>
        <color rgb="FFFFEB84"/>
        <color rgb="FFF8696B"/>
      </colorScale>
    </cfRule>
  </conditionalFormatting>
  <conditionalFormatting sqref="AE4:AE72">
    <cfRule type="colorScale" priority="4">
      <colorScale>
        <cfvo type="min"/>
        <cfvo type="percentile" val="50"/>
        <cfvo type="max"/>
        <color rgb="FF008000"/>
        <color rgb="FFFFEB84"/>
        <color rgb="FFFF0000"/>
      </colorScale>
    </cfRule>
  </conditionalFormatting>
  <conditionalFormatting sqref="AD1:AD1048576">
    <cfRule type="colorScale" priority="1">
      <colorScale>
        <cfvo type="min"/>
        <cfvo type="percentile" val="50"/>
        <cfvo type="max"/>
        <color rgb="FF63BE7B"/>
        <color rgb="FFFFEB84"/>
        <color rgb="FFF8696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6" ma:contentTypeDescription="Creare un nuovo documento." ma:contentTypeScope="" ma:versionID="58f5df10f22b1a14cd05ea8baef607c4">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d58c8a046ad45356c72dbf6d53b1b27c"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3DD50F-8D69-442C-AA8D-2F3AD88319AE}">
  <ds:schemaRefs>
    <ds:schemaRef ds:uri="http://schemas.microsoft.com/sharepoint/v3/contenttype/forms"/>
  </ds:schemaRefs>
</ds:datastoreItem>
</file>

<file path=customXml/itemProps2.xml><?xml version="1.0" encoding="utf-8"?>
<ds:datastoreItem xmlns:ds="http://schemas.openxmlformats.org/officeDocument/2006/customXml" ds:itemID="{2AF5135D-CE5F-45E9-A8F0-A859E43FA4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d8595-0763-4ca2-8acf-6d55a5105581"/>
    <ds:schemaRef ds:uri="405784ff-acc8-4e68-86a1-0928f498e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Intestazione</vt:lpstr>
      <vt:lpstr>Geofor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Giulia</cp:lastModifiedBy>
  <cp:lastPrinted>2022-11-11T15:46:39Z</cp:lastPrinted>
  <dcterms:created xsi:type="dcterms:W3CDTF">2013-10-07T21:59:24Z</dcterms:created>
  <dcterms:modified xsi:type="dcterms:W3CDTF">2023-01-30T16:29:06Z</dcterms:modified>
</cp:coreProperties>
</file>